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cochilcoms-my.sharepoint.com/personal/sverdugo_cochilco_cl/Documents/Inversión Minería 2025/"/>
    </mc:Choice>
  </mc:AlternateContent>
  <xr:revisionPtr revIDLastSave="1060" documentId="8_{3643A249-312C-47EF-A961-F543F2AE90CE}" xr6:coauthVersionLast="47" xr6:coauthVersionMax="47" xr10:uidLastSave="{B4AE05CF-336B-4DCB-8799-1089EA905EA0}"/>
  <bookViews>
    <workbookView xWindow="28680" yWindow="-120" windowWidth="29040" windowHeight="15840" firstSheet="1" activeTab="1" xr2:uid="{987095B0-B1FD-47B4-AB53-A23E22443316}"/>
  </bookViews>
  <sheets>
    <sheet name="Índice" sheetId="7" r:id="rId1"/>
    <sheet name="Tabla 1" sheetId="2" r:id="rId2"/>
    <sheet name="Tabla 2 -3" sheetId="4" r:id="rId3"/>
    <sheet name="Tabla 4-5-6-7" sheetId="8" r:id="rId4"/>
    <sheet name="Tabla 8" sheetId="9" r:id="rId5"/>
    <sheet name="Tabla 9" sheetId="10" r:id="rId6"/>
    <sheet name="Tabla 10-11-12-13" sheetId="11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5" i="8" l="1"/>
  <c r="K26" i="8"/>
  <c r="K27" i="8"/>
  <c r="J14" i="8"/>
  <c r="J13" i="8"/>
  <c r="J12" i="8"/>
  <c r="J11" i="8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<sst xmlns="http://schemas.openxmlformats.org/spreadsheetml/2006/main" count="1067" uniqueCount="289">
  <si>
    <t>Mina</t>
  </si>
  <si>
    <t xml:space="preserve">Sector </t>
  </si>
  <si>
    <t>Región</t>
  </si>
  <si>
    <t>Tipo de Proyecto</t>
  </si>
  <si>
    <t>Condición</t>
  </si>
  <si>
    <t>Ree Uno SpA</t>
  </si>
  <si>
    <t>Aclara</t>
  </si>
  <si>
    <t>Proyecto de Desarrollo Minero de Extracción de Arcillas para Producción de Concentrado de Tierras Raras</t>
  </si>
  <si>
    <t>Min. Industrial</t>
  </si>
  <si>
    <t>Biobío</t>
  </si>
  <si>
    <t>Nuevo</t>
  </si>
  <si>
    <t>Factibilidad</t>
  </si>
  <si>
    <t>Posible</t>
  </si>
  <si>
    <t>N/A</t>
  </si>
  <si>
    <t>Nittetsu Mining Co.</t>
  </si>
  <si>
    <t>Arqueros</t>
  </si>
  <si>
    <t>Med Min. - Cu</t>
  </si>
  <si>
    <t>Coquimbo</t>
  </si>
  <si>
    <t>Ejecución</t>
  </si>
  <si>
    <t>Base</t>
  </si>
  <si>
    <t>Lundin Mining</t>
  </si>
  <si>
    <t>Candelaria</t>
  </si>
  <si>
    <t>Optimización y Continuidad Operacional Minera Candelaria</t>
  </si>
  <si>
    <t>Gran Min. - Cu</t>
  </si>
  <si>
    <t>Atacama</t>
  </si>
  <si>
    <t>Reposición</t>
  </si>
  <si>
    <t>Knauf de Chile Limitada</t>
  </si>
  <si>
    <t>Cantera Rubí</t>
  </si>
  <si>
    <t>Planta Paneles de Yeso y Ampliación Cantera Rubí</t>
  </si>
  <si>
    <t>Metropolitana</t>
  </si>
  <si>
    <t>Expansión</t>
  </si>
  <si>
    <t>Antofagasta Minerals</t>
  </si>
  <si>
    <t>Centinela</t>
  </si>
  <si>
    <t>Antofagasta</t>
  </si>
  <si>
    <t>Oro</t>
  </si>
  <si>
    <t>BHP</t>
  </si>
  <si>
    <t>Cerro Colorado</t>
  </si>
  <si>
    <t>Reapertura Cerro Colorado</t>
  </si>
  <si>
    <t>Tarapacá</t>
  </si>
  <si>
    <t>Prefactibilidad</t>
  </si>
  <si>
    <t>Potencial</t>
  </si>
  <si>
    <t>Codelco</t>
  </si>
  <si>
    <t>Chuquicamata</t>
  </si>
  <si>
    <t>Estatal - Cu</t>
  </si>
  <si>
    <t>Eco Earth Elements SpA</t>
  </si>
  <si>
    <t>Ciclón Exploradora</t>
  </si>
  <si>
    <t>Compañía Minera Doña Inés de Collahuasi SCM</t>
  </si>
  <si>
    <t>Collahuasi</t>
  </si>
  <si>
    <t>Proyecto 4ª Línea: Nueva conentradora en Rosario</t>
  </si>
  <si>
    <t>Anglo American</t>
  </si>
  <si>
    <t>Glencore</t>
  </si>
  <si>
    <t>Collahuasi 210 KTPD - Proyecto C20+</t>
  </si>
  <si>
    <t>Hot Chili</t>
  </si>
  <si>
    <t>Costa fuego (Ex productora)</t>
  </si>
  <si>
    <t>Desarrollo Costa fuego</t>
  </si>
  <si>
    <t xml:space="preserve">SQM </t>
  </si>
  <si>
    <t>SQM S.A.</t>
  </si>
  <si>
    <t>Coya Sur</t>
  </si>
  <si>
    <t>Modificación de las Instalaciones productivas y transporte de nitratos faena minera Coya Sur</t>
  </si>
  <si>
    <t>Probable</t>
  </si>
  <si>
    <t>Andes Iron SpA</t>
  </si>
  <si>
    <t>Dominga</t>
  </si>
  <si>
    <t>Hierro</t>
  </si>
  <si>
    <t>Sociedad Punta del Cobre S.A.</t>
  </si>
  <si>
    <t>El Espino</t>
  </si>
  <si>
    <t>Proyecto El Espino</t>
  </si>
  <si>
    <t>El Teniente</t>
  </si>
  <si>
    <t>O'Higgins</t>
  </si>
  <si>
    <t>Cementos BíoBío</t>
  </si>
  <si>
    <t>El Way Este</t>
  </si>
  <si>
    <t>Extensión El Way Este</t>
  </si>
  <si>
    <t>Escondida</t>
  </si>
  <si>
    <t>Nueva concentradora: Los Colorados</t>
  </si>
  <si>
    <t>Laguna Seca expansion</t>
  </si>
  <si>
    <t>Aplicación de ripios de lixiviación de BHP en Escondida</t>
  </si>
  <si>
    <t>Demolición Concentradora Los Colorados</t>
  </si>
  <si>
    <t>Extensión vida Concentrado Los Colorados</t>
  </si>
  <si>
    <t>Rio2 Ltd.</t>
  </si>
  <si>
    <t>Fenix Gold Project</t>
  </si>
  <si>
    <t>Fenix Gold</t>
  </si>
  <si>
    <t>Kinross Gold Corporation</t>
  </si>
  <si>
    <t>Kinross Minera Chile LTDA</t>
  </si>
  <si>
    <t>Lobo-Marte</t>
  </si>
  <si>
    <t>La Coipa y Purén</t>
  </si>
  <si>
    <t>Extensión Vida Útil Faenas La Coipa y Purén</t>
  </si>
  <si>
    <t>Minera Altair S.A.</t>
  </si>
  <si>
    <t>La Farola</t>
  </si>
  <si>
    <t>Proyecto de Explotación y Procesamiento de Minerales La Farola</t>
  </si>
  <si>
    <t>Los Bronces</t>
  </si>
  <si>
    <t>Proyecto Los Bronces Integrado</t>
  </si>
  <si>
    <t>Valparaíso</t>
  </si>
  <si>
    <t>Proyecto Modificación instalaciones de Los Bronces:  Remoción Tranque Pérez Caldera y adaptación del Recurso Hídrico</t>
  </si>
  <si>
    <t>Implementación de las instalaciones para manejo de aguas contactadas y no contactadas, en Depósito de Estériles Donoso Norte</t>
  </si>
  <si>
    <t>CAP S.A.</t>
  </si>
  <si>
    <t>Los Colorados</t>
  </si>
  <si>
    <t>Modificación Proyecto Mina Los Colorados: Ajustes y Continuidad Operacional</t>
  </si>
  <si>
    <t>Los Pelambres</t>
  </si>
  <si>
    <t>Proyecto de Adaptación Operacional (PAO)</t>
  </si>
  <si>
    <t>Capstone Copper</t>
  </si>
  <si>
    <t>Mantoverde</t>
  </si>
  <si>
    <t>Desarrollo Mantoverde Fase II</t>
  </si>
  <si>
    <t>Ingeniería Conceptual</t>
  </si>
  <si>
    <t>MV Optimized (MV-O)</t>
  </si>
  <si>
    <t>María Elena</t>
  </si>
  <si>
    <t>Extensión Vida Útil Proyecto María Elena</t>
  </si>
  <si>
    <t>Marimaca Copper Corp.</t>
  </si>
  <si>
    <t>Marimaca</t>
  </si>
  <si>
    <t>Proyecto Minero de Cobre Óxidos Marimaca</t>
  </si>
  <si>
    <t>Haldeman Mining Company S.A.</t>
  </si>
  <si>
    <t>Michilla</t>
  </si>
  <si>
    <t>Plan de Desarrollo Michilla</t>
  </si>
  <si>
    <t>Minera Las Cenizas S.A.</t>
  </si>
  <si>
    <t>Mina Barreal Seco</t>
  </si>
  <si>
    <t>Continuidad Operacional Mina Barreal Seco</t>
  </si>
  <si>
    <t>Freeport-McMoran</t>
  </si>
  <si>
    <t>Mina El Abra</t>
  </si>
  <si>
    <t>Continuidad Operacional Minera El Abra</t>
  </si>
  <si>
    <t>Modificación Pila de Lixiviación Sulfolix</t>
  </si>
  <si>
    <t>ENAMI</t>
  </si>
  <si>
    <t>Modernización Fundición HVL - Paipote</t>
  </si>
  <si>
    <t>Plantas Metalurgicas</t>
  </si>
  <si>
    <t>Kingsgate Consolidated</t>
  </si>
  <si>
    <t>Nueva Esperanza</t>
  </si>
  <si>
    <t>Radomiro Tomic</t>
  </si>
  <si>
    <t>Sagasca</t>
  </si>
  <si>
    <t>Continuidad Operacional y Modificación del Proyecto Minero Sagasca</t>
  </si>
  <si>
    <t>Minera Salar Blanco S.A.</t>
  </si>
  <si>
    <t>Salar de Maricunga</t>
  </si>
  <si>
    <t>Proyecto Salar de Maricunga</t>
  </si>
  <si>
    <t>Litio</t>
  </si>
  <si>
    <t>Rio Tinto - ENAMI</t>
  </si>
  <si>
    <t>Salares Altoandinos</t>
  </si>
  <si>
    <t>Salvador</t>
  </si>
  <si>
    <t>Rajo Inca</t>
  </si>
  <si>
    <t>Santo Domingo</t>
  </si>
  <si>
    <t>KGHM International</t>
  </si>
  <si>
    <t>Sierra Gorda</t>
  </si>
  <si>
    <t>Cuarta Línea de Molienda</t>
  </si>
  <si>
    <t>Actualización del Depósito de Relaves e Instalaciones Anexas</t>
  </si>
  <si>
    <t xml:space="preserve">Sierra Norte </t>
  </si>
  <si>
    <t>Sierra Norte</t>
  </si>
  <si>
    <t>SIMCO</t>
  </si>
  <si>
    <t>Producción de Sales Maricunga</t>
  </si>
  <si>
    <t>Spence</t>
  </si>
  <si>
    <t>Adecuación Operacional Spence</t>
  </si>
  <si>
    <t>Crecimiento Concentradora Spence</t>
  </si>
  <si>
    <t>Tente en el Aire</t>
  </si>
  <si>
    <t>Tovaku</t>
  </si>
  <si>
    <t>Proyecto Minero Tovaku</t>
  </si>
  <si>
    <t>Los Andes Copper ltd.</t>
  </si>
  <si>
    <t>Vizcachitas</t>
  </si>
  <si>
    <t>Desarrollo Proyecto Vizcachitas</t>
  </si>
  <si>
    <t>Zaldivar</t>
  </si>
  <si>
    <t>Extensión de vida útil con transición hídrica</t>
  </si>
  <si>
    <t>Inversión [MMUS$]</t>
  </si>
  <si>
    <t>Puesta en Marcha</t>
  </si>
  <si>
    <t>Tabla 1: Catastro de proyectos mineros en Chile, Período 2025-2034.</t>
  </si>
  <si>
    <t>Justificación Egreso</t>
  </si>
  <si>
    <t>Salar de Atacama (Planta Salar del Carmen)</t>
  </si>
  <si>
    <t>Aumento de Capacidad y Optimización Producción Planta de Litio Carmen</t>
  </si>
  <si>
    <t>Extensión del Botadero de Ripios y Modificaciones Operacionales en el Área de la Pila Dinámica de Lixiviación</t>
  </si>
  <si>
    <t>Lomas Bayas</t>
  </si>
  <si>
    <t>Adecuación Obras Mineras para Continuidad Operacional de CMLB (Ex LOMAS BAYAS 2034)</t>
  </si>
  <si>
    <t>Sierra Gorda EXP. 230 KTPD</t>
  </si>
  <si>
    <t>Varias</t>
  </si>
  <si>
    <t>SRH Chile SpA </t>
  </si>
  <si>
    <t>Mina Tres Valles</t>
  </si>
  <si>
    <t>Tabla 3: Proyectos que Ingresan a la Cartera de Inversión para el Período 2025-2034.</t>
  </si>
  <si>
    <t>Tabla 2: Proyectos que Egresan de la Cartera de Inversión para el Período 2025-2034.</t>
  </si>
  <si>
    <t>Tabla</t>
  </si>
  <si>
    <t>Contenido</t>
  </si>
  <si>
    <t>Versión:</t>
  </si>
  <si>
    <t>2025.01</t>
  </si>
  <si>
    <t>Copyright by Cochilco, todos los derechos reservados.</t>
  </si>
  <si>
    <t>Se autoriza la reproducción total o parcial de este documento, siempre que la fuente “Comisión Chilena del Cobre” y/o “Cochilco” sea citada, salvo que se indique lo contrario.</t>
  </si>
  <si>
    <t>Documento elaborado por los Analistas:</t>
  </si>
  <si>
    <t>Directora de Estudios y Políticas Públicas</t>
  </si>
  <si>
    <t>Anexo C - Tablas Informe Cartera de Proyectos de Inversión Minera en Chile, Período 2025-2034</t>
  </si>
  <si>
    <t>Catastro de proyectos mineros en Chile, Período 2025-2034.</t>
  </si>
  <si>
    <t>Tabla 1</t>
  </si>
  <si>
    <t>carancibia@cochilco.cl</t>
  </si>
  <si>
    <t>Carla Rebolledo Labbe</t>
  </si>
  <si>
    <t>crebolledo@cochilco.cl</t>
  </si>
  <si>
    <t>José Pedro Ruiz-Tagle Valderrama</t>
  </si>
  <si>
    <t>jpruiztagle@cochilco.cl</t>
  </si>
  <si>
    <t>Sergio Verdugo Montenegro</t>
  </si>
  <si>
    <t>sverdugo@cochilco.cl</t>
  </si>
  <si>
    <t>Claudia Arancibia Calderón</t>
  </si>
  <si>
    <t>Tabla 2</t>
  </si>
  <si>
    <t>Tabla 3</t>
  </si>
  <si>
    <t>Proyectos que Egresan de la Cartera de Inversión para el Período 2025-2034.</t>
  </si>
  <si>
    <t>Proyectos que Ingresan a la Cartera de Inversión para el Período 2025-2034.</t>
  </si>
  <si>
    <r>
      <t>Ejecutado</t>
    </r>
    <r>
      <rPr>
        <vertAlign val="superscript"/>
        <sz val="11"/>
        <rFont val="gobCL"/>
        <family val="3"/>
      </rPr>
      <t>(1)</t>
    </r>
  </si>
  <si>
    <r>
      <t>Metodología</t>
    </r>
    <r>
      <rPr>
        <vertAlign val="superscript"/>
        <sz val="11"/>
        <rFont val="gobCL"/>
        <family val="3"/>
      </rPr>
      <t>(2)</t>
    </r>
  </si>
  <si>
    <t>(1) Proyectos que salen de la cartera por estar ya ejecutados.</t>
  </si>
  <si>
    <t>Unidad</t>
  </si>
  <si>
    <t>Cobre</t>
  </si>
  <si>
    <t>Otros</t>
  </si>
  <si>
    <t>Total</t>
  </si>
  <si>
    <t>N° de proyectos</t>
  </si>
  <si>
    <t>Unid.</t>
  </si>
  <si>
    <t>Inversión</t>
  </si>
  <si>
    <t>MMUS$</t>
  </si>
  <si>
    <t>Columna1</t>
  </si>
  <si>
    <t>Condicionalidad</t>
  </si>
  <si>
    <t>Total Inversión</t>
  </si>
  <si>
    <t>RCA aprobada</t>
  </si>
  <si>
    <t>EIA/DIA presentado</t>
  </si>
  <si>
    <t>Sin EIA/DIA</t>
  </si>
  <si>
    <t>No requiere</t>
  </si>
  <si>
    <t>Tabla 4</t>
  </si>
  <si>
    <t>Tabla 5</t>
  </si>
  <si>
    <t>Tabla 6</t>
  </si>
  <si>
    <t>Tabla 7</t>
  </si>
  <si>
    <t>Tabla 5: Inversión por Tipo de Proyecto.</t>
  </si>
  <si>
    <t>Tabla 4: Inversión por Condicionalidad de los Proyectos, Período 2025-2034.</t>
  </si>
  <si>
    <t>Tabla 6: Inversión por Etapa de Avance del Proyecto.</t>
  </si>
  <si>
    <t>Tabla 7: Inversión por Estado de Permisos Ambientales.</t>
  </si>
  <si>
    <t>Inversión por Etapa de Avance del Proyecto.</t>
  </si>
  <si>
    <t>Inversión por Tipo de Proyecto.</t>
  </si>
  <si>
    <t>Inversión por Condicionalidad de los Proyectos, Período 2025-2034.</t>
  </si>
  <si>
    <t>Inversión por Estado de Permisos Ambientales.</t>
  </si>
  <si>
    <t>Patricia Gamboa Lagos</t>
  </si>
  <si>
    <t>Regiones</t>
  </si>
  <si>
    <t>Tabla 8: Distribución Regional de la Cartera de Inversiones, según Mineral.</t>
  </si>
  <si>
    <t>Tabla 8</t>
  </si>
  <si>
    <t>Distribución Regional de la Cartera de Inversiones, según Mineral.</t>
  </si>
  <si>
    <t>País</t>
  </si>
  <si>
    <t>Chile</t>
  </si>
  <si>
    <t>Australia</t>
  </si>
  <si>
    <t>Reino Unido</t>
  </si>
  <si>
    <t>Canadá</t>
  </si>
  <si>
    <t>Japón</t>
  </si>
  <si>
    <t>Suiza</t>
  </si>
  <si>
    <t>EE.UU</t>
  </si>
  <si>
    <t>Polonia</t>
  </si>
  <si>
    <t>Taiwán</t>
  </si>
  <si>
    <t>Perú</t>
  </si>
  <si>
    <t>Alemania</t>
  </si>
  <si>
    <t>Inversión Total de Cartera de Inversión según País de Procedencia y Condición</t>
  </si>
  <si>
    <t>Inversión - Base</t>
  </si>
  <si>
    <t>Inversión Total</t>
  </si>
  <si>
    <t>Inversión - Probable</t>
  </si>
  <si>
    <t>Inversión - Posible</t>
  </si>
  <si>
    <t>Inversión - Potencial</t>
  </si>
  <si>
    <t>Tabla 9: Inversión Total de Cartera de Inversión según País de Procedencia y Condición</t>
  </si>
  <si>
    <t>Tabla 9</t>
  </si>
  <si>
    <t>Anterior a 2025</t>
  </si>
  <si>
    <t>2030-2034</t>
  </si>
  <si>
    <t>2025</t>
  </si>
  <si>
    <t>2026</t>
  </si>
  <si>
    <t>2027</t>
  </si>
  <si>
    <t>2028</t>
  </si>
  <si>
    <t>2029</t>
  </si>
  <si>
    <t>Tabla 10: Distribución Temporal de la Cartera de Inversión, Período 2025 - 2034</t>
  </si>
  <si>
    <t>Total Inversión - Cu</t>
  </si>
  <si>
    <t>Total Inversión - Otros Minerales</t>
  </si>
  <si>
    <t>Tabla 11: Distribución Temporal de la Cartera de Inversión en Cobre, según Condición</t>
  </si>
  <si>
    <t>Total Inversión - Litio</t>
  </si>
  <si>
    <t>Tabla 12: Distribución Temporal de la Cartera de Inversión en Litio, según Condición</t>
  </si>
  <si>
    <t>Tabla 13: Distribución Temporal de la Cartera de Inversión en Oro, Hierro y Min. Industriales, según Condición</t>
  </si>
  <si>
    <t>Tabla 10</t>
  </si>
  <si>
    <t>Tabla 11</t>
  </si>
  <si>
    <t>Tabla 12</t>
  </si>
  <si>
    <t>Tabla 13</t>
  </si>
  <si>
    <t>Distribución Temporal de la Cartera de Inversión, Período 2025 - 2034</t>
  </si>
  <si>
    <t>Distribución Temporal de la Cartera de Inversión en Cobre, según Condición</t>
  </si>
  <si>
    <t>Distribución Temporal de la Cartera de Inversión en Litio, según Condición</t>
  </si>
  <si>
    <t>Distribución Temporal de la Cartera de Inversión en Oro, Hierro y Min. Industriales, según Condición</t>
  </si>
  <si>
    <t>Empresa</t>
  </si>
  <si>
    <r>
      <t xml:space="preserve">Chuquicamata Subterránea </t>
    </r>
    <r>
      <rPr>
        <vertAlign val="superscript"/>
        <sz val="11"/>
        <rFont val="gobCL"/>
        <family val="3"/>
      </rPr>
      <t>(1)</t>
    </r>
  </si>
  <si>
    <t>Nombre del Proyecto</t>
  </si>
  <si>
    <t>(1) Chuquicamata Subterránea considera los proyectos: Infraest. Continuidad Fase I, Explot. Continuidad Nivel 1 y Explot. 2° Nivel.</t>
  </si>
  <si>
    <r>
      <t xml:space="preserve">Nuevo Nivel Mina </t>
    </r>
    <r>
      <rPr>
        <vertAlign val="superscript"/>
        <sz val="11"/>
        <rFont val="gobCL"/>
        <family val="3"/>
      </rPr>
      <t>(2)</t>
    </r>
  </si>
  <si>
    <t>(2) Nuevo Nivel Mina considera los proyectos: Andesita, Diamante y Andes Norte.</t>
  </si>
  <si>
    <r>
      <t xml:space="preserve">Súlfuros RT Fase II </t>
    </r>
    <r>
      <rPr>
        <vertAlign val="superscript"/>
        <sz val="11"/>
        <rFont val="gobCL"/>
        <family val="3"/>
      </rPr>
      <t>(3)</t>
    </r>
  </si>
  <si>
    <t>(3) Súlfuros RT Fase II considera los proyectos: Súlfuros RT Fase II (Lix. Clorurada) y Súlfuros RT Fase II (Concentradora)</t>
  </si>
  <si>
    <t>Proyecto Minero Arqueros Cobre</t>
  </si>
  <si>
    <t>Desarrollo Minera Centinela - 2° Concentradora Fase I y II</t>
  </si>
  <si>
    <t>Extensión de Vida Útil de Minera Los Pelambres (EVU)</t>
  </si>
  <si>
    <t>Polo Sur</t>
  </si>
  <si>
    <r>
      <rPr>
        <b/>
        <sz val="12"/>
        <rFont val="gobCL"/>
        <family val="3"/>
      </rPr>
      <t>Fuente:</t>
    </r>
    <r>
      <rPr>
        <sz val="12"/>
        <rFont val="gobCL"/>
        <family val="3"/>
      </rPr>
      <t xml:space="preserve"> Comisión Chilena del Cobre (2025).</t>
    </r>
  </si>
  <si>
    <t>Etapa de Avance</t>
  </si>
  <si>
    <t>2025-2029</t>
  </si>
  <si>
    <t>Otros Proyectos de Desarrollo</t>
  </si>
  <si>
    <t>Tranques</t>
  </si>
  <si>
    <t>(2) Proyectos que salen por estar fuera del alcance del informe.</t>
  </si>
  <si>
    <t>Diciembre de 2025</t>
  </si>
  <si>
    <t>RPI 2025-A-12603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</si>
</sst>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%"/>
  </numFmts>
  <fonts count="16" x14ac:knownFonts="1">
    <font>
      <sz val="11"/>
      <color theme="1"/>
      <name val="Verdana"/>
      <family val="2"/>
      <scheme val="minor"/>
    </font>
    <font>
      <u/>
      <sz val="11"/>
      <color theme="10"/>
      <name val="Verdana"/>
      <family val="2"/>
      <scheme val="minor"/>
    </font>
    <font>
      <sz val="11"/>
      <name val="gobCL"/>
      <family val="3"/>
    </font>
    <font>
      <b/>
      <sz val="11"/>
      <name val="gobCL"/>
      <family val="3"/>
    </font>
    <font>
      <b/>
      <sz val="12"/>
      <name val="gobCL"/>
      <family val="3"/>
    </font>
    <font>
      <b/>
      <sz val="12"/>
      <color theme="0"/>
      <name val="gobCL"/>
      <family val="3"/>
    </font>
    <font>
      <b/>
      <sz val="18"/>
      <name val="gobCL"/>
      <family val="3"/>
    </font>
    <font>
      <sz val="9"/>
      <name val="gobCL"/>
      <family val="3"/>
    </font>
    <font>
      <b/>
      <sz val="14"/>
      <name val="gobCL"/>
      <family val="3"/>
    </font>
    <font>
      <sz val="18"/>
      <name val="gobCL"/>
      <family val="3"/>
    </font>
    <font>
      <sz val="12"/>
      <name val="gobCL"/>
      <family val="3"/>
    </font>
    <font>
      <vertAlign val="superscript"/>
      <sz val="11"/>
      <name val="gobCL"/>
      <family val="3"/>
    </font>
    <font>
      <sz val="8"/>
      <name val="gobCL"/>
      <family val="3"/>
    </font>
    <font>
      <sz val="11"/>
      <color theme="0"/>
      <name val="gobCL"/>
      <family val="3"/>
    </font>
    <font>
      <sz val="8"/>
      <name val="Verdana"/>
      <family val="2"/>
      <scheme val="minor"/>
    </font>
    <font>
      <sz val="11"/>
      <color theme="1"/>
      <name val="Verdana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F69B4"/>
        <bgColor indexed="64"/>
      </patternFill>
    </fill>
    <fill>
      <patternFill patternType="solid">
        <fgColor rgb="FFEB3C4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15" fillId="0" borderId="0" applyFont="0" applyFill="0" applyBorder="0" applyAlignment="0" applyProtection="0"/>
  </cellStyleXfs>
  <cellXfs count="82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1" fontId="2" fillId="0" borderId="2" xfId="0" applyNumberFormat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" fontId="2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3" fillId="0" borderId="0" xfId="0" applyFont="1" applyAlignment="1">
      <alignment horizontal="left" vertical="center" readingOrder="1"/>
    </xf>
    <xf numFmtId="0" fontId="2" fillId="0" borderId="0" xfId="0" applyFont="1" applyAlignment="1">
      <alignment horizontal="left" vertical="center" readingOrder="1"/>
    </xf>
    <xf numFmtId="17" fontId="3" fillId="0" borderId="0" xfId="0" applyNumberFormat="1" applyFont="1" applyAlignment="1">
      <alignment horizontal="left" vertical="center" readingOrder="1"/>
    </xf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7" fillId="2" borderId="0" xfId="0" applyFont="1" applyFill="1"/>
    <xf numFmtId="0" fontId="7" fillId="0" borderId="0" xfId="0" applyFont="1"/>
    <xf numFmtId="0" fontId="1" fillId="0" borderId="0" xfId="1" applyAlignment="1">
      <alignment horizontal="left" vertical="center" readingOrder="1"/>
    </xf>
    <xf numFmtId="0" fontId="8" fillId="0" borderId="0" xfId="0" applyFont="1" applyAlignment="1">
      <alignment horizontal="left" vertical="center" readingOrder="1"/>
    </xf>
    <xf numFmtId="0" fontId="9" fillId="0" borderId="0" xfId="0" applyFont="1" applyAlignment="1">
      <alignment horizontal="left" vertical="center" readingOrder="1"/>
    </xf>
    <xf numFmtId="0" fontId="5" fillId="5" borderId="8" xfId="0" applyFont="1" applyFill="1" applyBorder="1"/>
    <xf numFmtId="0" fontId="4" fillId="6" borderId="0" xfId="0" applyFont="1" applyFill="1" applyAlignment="1">
      <alignment vertical="center"/>
    </xf>
    <xf numFmtId="0" fontId="2" fillId="6" borderId="0" xfId="0" applyFont="1" applyFill="1" applyAlignment="1">
      <alignment vertical="center"/>
    </xf>
    <xf numFmtId="0" fontId="1" fillId="2" borderId="8" xfId="1" applyFill="1" applyBorder="1" applyAlignment="1">
      <alignment horizont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readingOrder="1"/>
    </xf>
    <xf numFmtId="0" fontId="12" fillId="0" borderId="0" xfId="0" applyFont="1" applyAlignment="1">
      <alignment vertical="center" readingOrder="1"/>
    </xf>
    <xf numFmtId="0" fontId="13" fillId="0" borderId="0" xfId="0" applyFont="1"/>
    <xf numFmtId="0" fontId="2" fillId="0" borderId="3" xfId="0" applyFont="1" applyBorder="1"/>
    <xf numFmtId="0" fontId="3" fillId="7" borderId="1" xfId="0" applyFont="1" applyFill="1" applyBorder="1"/>
    <xf numFmtId="0" fontId="3" fillId="0" borderId="3" xfId="0" applyFont="1" applyBorder="1"/>
    <xf numFmtId="0" fontId="2" fillId="0" borderId="0" xfId="0" applyFont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0" fillId="6" borderId="0" xfId="0" applyFill="1"/>
    <xf numFmtId="0" fontId="3" fillId="7" borderId="1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3" fillId="7" borderId="1" xfId="0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10" fillId="8" borderId="0" xfId="0" applyFont="1" applyFill="1" applyAlignment="1">
      <alignment vertical="center"/>
    </xf>
    <xf numFmtId="0" fontId="0" fillId="8" borderId="0" xfId="0" applyFill="1"/>
    <xf numFmtId="0" fontId="2" fillId="8" borderId="0" xfId="0" applyFont="1" applyFill="1" applyAlignment="1">
      <alignment vertical="center"/>
    </xf>
    <xf numFmtId="164" fontId="2" fillId="0" borderId="0" xfId="0" applyNumberFormat="1" applyFont="1"/>
    <xf numFmtId="164" fontId="3" fillId="0" borderId="2" xfId="0" applyNumberFormat="1" applyFont="1" applyBorder="1" applyAlignment="1">
      <alignment vertical="center"/>
    </xf>
    <xf numFmtId="164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horizontal="right" vertical="center"/>
    </xf>
    <xf numFmtId="164" fontId="3" fillId="7" borderId="1" xfId="0" applyNumberFormat="1" applyFont="1" applyFill="1" applyBorder="1"/>
    <xf numFmtId="164" fontId="3" fillId="0" borderId="0" xfId="0" applyNumberFormat="1" applyFont="1"/>
    <xf numFmtId="0" fontId="2" fillId="0" borderId="3" xfId="0" applyFont="1" applyBorder="1" applyAlignment="1">
      <alignment horizontal="center"/>
    </xf>
    <xf numFmtId="164" fontId="2" fillId="0" borderId="0" xfId="0" applyNumberFormat="1" applyFont="1" applyAlignment="1">
      <alignment vertical="center"/>
    </xf>
    <xf numFmtId="164" fontId="3" fillId="7" borderId="1" xfId="0" applyNumberFormat="1" applyFont="1" applyFill="1" applyBorder="1" applyAlignment="1">
      <alignment vertic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3" fillId="7" borderId="2" xfId="0" applyFont="1" applyFill="1" applyBorder="1"/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center"/>
    </xf>
    <xf numFmtId="164" fontId="3" fillId="7" borderId="3" xfId="0" applyNumberFormat="1" applyFont="1" applyFill="1" applyBorder="1"/>
    <xf numFmtId="165" fontId="0" fillId="0" borderId="0" xfId="2" applyNumberFormat="1" applyFont="1"/>
    <xf numFmtId="10" fontId="0" fillId="0" borderId="0" xfId="2" applyNumberFormat="1" applyFont="1"/>
    <xf numFmtId="165" fontId="2" fillId="0" borderId="0" xfId="2" applyNumberFormat="1" applyFont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5" borderId="9" xfId="0" applyFont="1" applyFill="1" applyBorder="1"/>
    <xf numFmtId="0" fontId="5" fillId="5" borderId="1" xfId="0" applyFont="1" applyFill="1" applyBorder="1"/>
    <xf numFmtId="0" fontId="5" fillId="5" borderId="10" xfId="0" applyFont="1" applyFill="1" applyBorder="1"/>
    <xf numFmtId="0" fontId="2" fillId="2" borderId="9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</cellXfs>
  <cellStyles count="3">
    <cellStyle name="Hipervínculo" xfId="1" builtinId="8"/>
    <cellStyle name="Normal" xfId="0" builtinId="0"/>
    <cellStyle name="Porcentaje" xfId="2" builtinId="5"/>
  </cellStyles>
  <dxfs count="157"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b/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/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/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3" formatCode="#,##0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3" formatCode="#,##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" formatCode="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06/relationships/rdRichValue" Target="richData/rdrichvalu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22/10/relationships/richValueRel" Target="richData/richValueRel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microsoft.com/office/2017/06/relationships/rdRichValueTypes" Target="richData/rdRichValueTypes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413AEFF-0B93-4861-A801-993E886D336C}" name="Inversión" displayName="Inversión" ref="B4:K63" headerRowDxfId="156" dataDxfId="154" headerRowBorderDxfId="155" tableBorderDxfId="153">
  <tableColumns count="10">
    <tableColumn id="1" xr3:uid="{43B6852A-EFA2-4C7D-A346-0B1B9EFBEA7C}" name="Puesta en Marcha" totalsRowLabel="Total" dataDxfId="152" totalsRowDxfId="151"/>
    <tableColumn id="12" xr3:uid="{EE16B688-D5EA-4AC5-80FD-BDD08AAD5E56}" name="Empresa" dataDxfId="150" totalsRowDxfId="149"/>
    <tableColumn id="3" xr3:uid="{E9B9A6CD-B195-49A4-9419-240809C99DAB}" name="Mina" dataDxfId="148" totalsRowDxfId="147"/>
    <tableColumn id="4" xr3:uid="{828529E7-06B7-46B9-90A4-D32CFA943BE7}" name="Nombre del Proyecto" dataDxfId="146" totalsRowDxfId="145"/>
    <tableColumn id="6" xr3:uid="{3A3052E5-3B80-4E37-B28C-45E0B45F2514}" name="Sector " dataDxfId="144" totalsRowDxfId="143"/>
    <tableColumn id="7" xr3:uid="{E2E75377-DE16-4A55-8F33-E88AFD811623}" name="Región" dataDxfId="142" totalsRowDxfId="141"/>
    <tableColumn id="8" xr3:uid="{E4C2DB09-9523-4BF3-8EE4-D113443D454B}" name="Tipo de Proyecto" dataDxfId="140" totalsRowDxfId="139"/>
    <tableColumn id="2" xr3:uid="{D68B0461-5A04-4394-AC8F-D21518D85876}" name="Etapa de Avance" dataDxfId="138" totalsRowDxfId="137"/>
    <tableColumn id="10" xr3:uid="{7C338F45-7029-4FC6-A147-69102C86EF62}" name="Condición" dataDxfId="136" totalsRowDxfId="135"/>
    <tableColumn id="11" xr3:uid="{903E7ECC-0100-43C0-9268-05C15CC4B667}" name="Inversión [MMUS$]" totalsRowFunction="sum" dataDxfId="134" totalsRowDxfId="133"/>
  </tableColumns>
  <tableStyleInfo name="TableStyleLight1" showFirstColumn="1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5851B74-184C-494F-A968-760BD185DCC0}" name="Ingresos" displayName="Ingresos" ref="B18:J34" totalsRowShown="0" headerRowDxfId="132" dataDxfId="131">
  <autoFilter ref="B18:J34" xr:uid="{F5851B74-184C-494F-A968-760BD185DCC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7049DEE9-8496-43B7-90B0-103D996DF78E}" name="Puesta en Marcha" dataDxfId="130"/>
    <tableColumn id="2" xr3:uid="{47EC9050-78AC-4283-929C-2FB3A888D2D2}" name="Empresa" dataDxfId="129"/>
    <tableColumn id="3" xr3:uid="{C06029D2-3E4F-4633-99A0-98013CCE8729}" name="Mina" dataDxfId="128"/>
    <tableColumn id="4" xr3:uid="{2EBAABCA-61A5-4D44-B6AF-7C69440DF535}" name="Nombre del Proyecto" dataDxfId="127"/>
    <tableColumn id="5" xr3:uid="{9BBA9DC5-5526-4F31-98C3-9E09FF723073}" name="Sector " dataDxfId="126"/>
    <tableColumn id="6" xr3:uid="{2BFCA6DB-A568-4641-A0F5-5A772C509201}" name="Región" dataDxfId="125"/>
    <tableColumn id="8" xr3:uid="{5E921144-9209-415E-94E2-794741C53DA5}" name="Tipo de Proyecto" dataDxfId="124"/>
    <tableColumn id="9" xr3:uid="{906B4252-0268-4C54-998C-AB666F364171}" name="Condición" dataDxfId="123"/>
    <tableColumn id="10" xr3:uid="{36F19193-217D-4CD4-9DCF-D02E03B02FED}" name="Inversión [MMUS$]" dataDxfId="122"/>
  </tableColumns>
  <tableStyleInfo name="TableStyleLight1" showFirstColumn="1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BC2C9E47-AC56-4332-955F-482D498862D1}" name="Egresos" displayName="Egresos" ref="B4:J10" totalsRowShown="0" headerRowDxfId="121" dataDxfId="120">
  <autoFilter ref="B4:J10" xr:uid="{BC2C9E47-AC56-4332-955F-482D498862D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50773DF8-80FD-4F0B-8FAB-99797CABBAFE}" name="Justificación Egreso" dataDxfId="119"/>
    <tableColumn id="2" xr3:uid="{D97494AA-14A9-459D-AF18-BDA16D69BEAD}" name="Empresa" dataDxfId="118"/>
    <tableColumn id="3" xr3:uid="{9A8F877D-A79A-428C-B36C-CBC6830AD6FC}" name="Mina" dataDxfId="117"/>
    <tableColumn id="4" xr3:uid="{C8673E12-13A3-4FF4-B876-8D97A85E3C3D}" name="Nombre del Proyecto" dataDxfId="116"/>
    <tableColumn id="5" xr3:uid="{FF4C8E03-4ED5-49DC-949B-DE4C6BC707EC}" name="Sector " dataDxfId="115"/>
    <tableColumn id="6" xr3:uid="{8DF5A31C-0D82-4AE6-92A1-8108290F4D20}" name="Región" dataDxfId="114"/>
    <tableColumn id="7" xr3:uid="{0DE143E5-B1DB-4567-95EB-C39FD6274630}" name="Tipo de Proyecto" dataDxfId="113"/>
    <tableColumn id="8" xr3:uid="{F9A06B4D-5972-4ED0-AC5C-04EDC21F2A2A}" name="Condición" dataDxfId="112"/>
    <tableColumn id="9" xr3:uid="{5D54D586-3480-4AF2-89AE-7A6D48702C25}" name="Inversión [MMUS$]" dataDxfId="111"/>
  </tableColumns>
  <tableStyleInfo name="TableStyleLight1" showFirstColumn="1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5A13162-5CE1-483E-AF47-DE4DBE62226D}" name="Tabla1" displayName="Tabla1" ref="B4:I14" totalsRowShown="0" headerRowDxfId="110" dataDxfId="109">
  <autoFilter ref="B4:I14" xr:uid="{05A13162-5CE1-483E-AF47-DE4DBE62226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6B48D650-5FAB-4A0C-B02E-41B03CE8C7F5}" name="Condicionalidad" dataDxfId="108"/>
    <tableColumn id="2" xr3:uid="{CDD81CC5-4BEA-4E4A-897A-EE3AFD74DD12}" name="Unidad" dataDxfId="107"/>
    <tableColumn id="3" xr3:uid="{0DF6D35B-8707-49FA-B6DF-ED4BDDDE7D79}" name="Cobre" dataDxfId="106"/>
    <tableColumn id="4" xr3:uid="{FB68AA40-EBEC-4F70-8322-1A6FA188058E}" name="Oro" dataDxfId="105"/>
    <tableColumn id="5" xr3:uid="{36335771-BC1F-43CE-8A90-EF002A8FFBE2}" name="Litio" dataDxfId="104"/>
    <tableColumn id="6" xr3:uid="{DFB007D0-91EB-4212-B91C-22A3B7B16E8D}" name="Hierro" dataDxfId="103"/>
    <tableColumn id="7" xr3:uid="{9CBE3C0D-8007-4D72-AB4C-48549303256C}" name="Otros" dataDxfId="102"/>
    <tableColumn id="8" xr3:uid="{1FE51524-71E5-4B8A-9AB1-4893AD561E28}" name="Total" dataDxfId="101"/>
  </tableColumns>
  <tableStyleInfo name="TableStyleLight1" showFirstColumn="1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C4D073D-AC74-4050-B5DE-572DE71B968E}" name="Tabla2" displayName="Tabla2" ref="B19:I27" totalsRowShown="0" headerRowDxfId="100" dataDxfId="99">
  <autoFilter ref="B19:I27" xr:uid="{8C4D073D-AC74-4050-B5DE-572DE71B968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DC2F46FA-3B28-4B6C-B6B2-D0E5E8B7356E}" name="Columna1" dataDxfId="98"/>
    <tableColumn id="2" xr3:uid="{C63FA681-CA6F-41AB-BF4E-029B00F2E541}" name="Unidad" dataDxfId="97"/>
    <tableColumn id="3" xr3:uid="{D7C9258B-A0AC-437C-B922-F8E8E815135D}" name="Cobre" dataDxfId="96"/>
    <tableColumn id="4" xr3:uid="{71D9EB83-A2E6-474D-8B2A-B96ADB4ADCC3}" name="Oro" dataDxfId="95"/>
    <tableColumn id="5" xr3:uid="{7FEFEC55-648D-42AC-AAD1-4D8B510A7F7E}" name="Litio" dataDxfId="94"/>
    <tableColumn id="6" xr3:uid="{E4B954AE-A4B9-4272-85CC-56C4BC06E77C}" name="Hierro" dataDxfId="93"/>
    <tableColumn id="7" xr3:uid="{C35AC2EB-392C-44C5-B186-839509D5E1EA}" name="Otros" dataDxfId="92"/>
    <tableColumn id="8" xr3:uid="{0FC64EFE-F486-4689-A84D-96965B38B474}" name="Total" dataDxfId="91"/>
  </tableColumns>
  <tableStyleInfo name="TableStyleLight1" showFirstColumn="1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31C292C-82BE-430A-B03A-66DBF3482762}" name="Tabla3" displayName="Tabla3" ref="B32:I42" totalsRowShown="0" headerRowDxfId="90" dataDxfId="89">
  <autoFilter ref="B32:I42" xr:uid="{131C292C-82BE-430A-B03A-66DBF348276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C9BFF344-F64C-4F9A-B352-8A97F69E0771}" name="Columna1" dataDxfId="88"/>
    <tableColumn id="2" xr3:uid="{D03C3ABC-E35D-49CB-B842-968AFB709608}" name="Unidad" dataDxfId="87"/>
    <tableColumn id="3" xr3:uid="{06B00724-C8DA-479F-9C6D-A0D1CB89560C}" name="Cobre" dataDxfId="86"/>
    <tableColumn id="4" xr3:uid="{20C635F1-4B78-44BA-AB29-6FFA78C01598}" name="Oro" dataDxfId="85"/>
    <tableColumn id="5" xr3:uid="{7C5BB3FB-639A-4072-9E57-523BE6431540}" name="Litio" dataDxfId="84"/>
    <tableColumn id="6" xr3:uid="{45857E08-579C-4A4E-B06F-53DB9C0B1142}" name="Hierro" dataDxfId="83"/>
    <tableColumn id="7" xr3:uid="{E53FA86B-2B7B-4124-BF88-56638852DCCD}" name="Otros" dataDxfId="82"/>
    <tableColumn id="8" xr3:uid="{8C8FBC09-6E4B-48B9-ADAF-736D94CE834E}" name="Total" dataDxfId="81"/>
  </tableColumns>
  <tableStyleInfo name="TableStyleLight1" showFirstColumn="1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B3FD3F2-37E6-4F52-888A-EA0280CB85C2}" name="Tabla6" displayName="Tabla6" ref="B47:I57" headerRowDxfId="80" dataDxfId="79">
  <autoFilter ref="B47:I57" xr:uid="{BB3FD3F2-37E6-4F52-888A-EA0280CB85C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CC0A3CBD-579A-43B4-9AAF-CC6E088E07B4}" name="Columna1" totalsRowLabel="Total" dataDxfId="78" totalsRowDxfId="77"/>
    <tableColumn id="2" xr3:uid="{C4699542-8C60-4947-9A9C-85E95B49CBF9}" name="Unidad" dataDxfId="76" totalsRowDxfId="75"/>
    <tableColumn id="3" xr3:uid="{7B9F7AFC-2ED0-4C5F-BCD4-C8CD0F4863B8}" name="Cobre" dataDxfId="74" totalsRowDxfId="73"/>
    <tableColumn id="4" xr3:uid="{3E01C88E-9DAD-4321-9538-1C27C457C382}" name="Oro" dataDxfId="72" totalsRowDxfId="71"/>
    <tableColumn id="5" xr3:uid="{31FB8010-C6BB-4DB1-8074-AC01C254A549}" name="Litio" dataDxfId="70" totalsRowDxfId="69"/>
    <tableColumn id="6" xr3:uid="{A0DFA8E7-882A-4000-A655-38E8601475DA}" name="Hierro" dataDxfId="68" totalsRowDxfId="67"/>
    <tableColumn id="7" xr3:uid="{FD94408E-DEAB-42D5-BC25-7AFEBF77B11E}" name="Otros" dataDxfId="66" totalsRowDxfId="65"/>
    <tableColumn id="8" xr3:uid="{E32DB6A1-57F0-4CBE-A96F-9E4F94DE4132}" name="Total" totalsRowFunction="sum" dataDxfId="64" totalsRowDxfId="63"/>
  </tableColumns>
  <tableStyleInfo name="TableStyleLight1" showFirstColumn="1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69FFC6D-C081-4609-828F-3383153FF328}" name="Tabla9" displayName="Tabla9" ref="B4:I24" totalsRowShown="0" headerRowDxfId="62" dataDxfId="61">
  <autoFilter ref="B4:I24" xr:uid="{069FFC6D-C081-4609-828F-3383153FF32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6D015105-F1AA-4321-AC8E-93C8358886EB}" name="Regiones" dataDxfId="60"/>
    <tableColumn id="2" xr3:uid="{D995081D-0DF3-4B30-A5BD-7A6805F8F040}" name="Unidad" dataDxfId="59"/>
    <tableColumn id="3" xr3:uid="{6E76D77E-044E-4396-9264-25646AA70434}" name="Cobre" dataDxfId="58"/>
    <tableColumn id="4" xr3:uid="{CD56AA3E-75BD-4215-81D0-1469745BCEA5}" name="Oro" dataDxfId="57"/>
    <tableColumn id="5" xr3:uid="{57271DC0-36D6-49DC-9783-5D678EF38FEC}" name="Litio" dataDxfId="56"/>
    <tableColumn id="6" xr3:uid="{E9CA1AF2-AB7E-41C6-9A68-79C29857B514}" name="Hierro" dataDxfId="55"/>
    <tableColumn id="7" xr3:uid="{712691F6-ECF8-43FF-A385-CC7B3F599058}" name="Otros" dataDxfId="54"/>
    <tableColumn id="8" xr3:uid="{56A141C4-BCD9-4248-BCB6-D1E4DD01BCAA}" name="Total" dataDxfId="53"/>
  </tableColumns>
  <tableStyleInfo name="TableStyleLight1" showFirstColumn="1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8A8A8CFB-A88A-4C04-B632-F1ABA984C50F}" name="Tabla10" displayName="Tabla10" ref="B4:H16" totalsRowShown="0" headerRowDxfId="52" dataDxfId="51">
  <autoFilter ref="B4:H16" xr:uid="{8A8A8CFB-A88A-4C04-B632-F1ABA984C50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ECF3456A-C1F3-45D5-B0B4-35A3A88C3A8A}" name="País" dataDxfId="50"/>
    <tableColumn id="2" xr3:uid="{CAFCCC8A-9609-48F7-95F9-6BA30C7BD40F}" name="Unidad" dataDxfId="49"/>
    <tableColumn id="3" xr3:uid="{43417AD5-E1DA-4805-94F7-D1F1222B7AE5}" name="Inversión Total" dataDxfId="48"/>
    <tableColumn id="4" xr3:uid="{4938CEC8-19AA-4E9C-904A-C4901DF97F0B}" name="Inversión - Base" dataDxfId="47"/>
    <tableColumn id="5" xr3:uid="{FD58F07C-1821-4F36-A99D-BD5DC8ADE028}" name="Inversión - Probable" dataDxfId="46"/>
    <tableColumn id="6" xr3:uid="{9EA5D7C0-7B09-416A-B348-B133ED17FE8C}" name="Inversión - Posible" dataDxfId="45"/>
    <tableColumn id="7" xr3:uid="{253EBAC1-0603-46BF-9959-3C97960A00ED}" name="Inversión - Potencial" dataDxfId="44"/>
  </tableColumns>
  <tableStyleInfo name="TableStyleLight1" showFirstColumn="1" showLastColumn="0" showRowStripes="0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B055B020-861D-4D3E-8A45-611697905EAA}" name="Tabla11" displayName="Tabla11" ref="B4:J10" totalsRowShown="0" headerRowDxfId="43" dataDxfId="42">
  <autoFilter ref="B4:J10" xr:uid="{B055B020-861D-4D3E-8A45-611697905EA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F695C4BC-1C47-4665-BE8A-4D1038083EF9}" name="Columna1" dataDxfId="41"/>
    <tableColumn id="2" xr3:uid="{6680CE84-3199-412D-9D91-52460EA2637B}" name="Unidad" dataDxfId="40"/>
    <tableColumn id="3" xr3:uid="{90D94D76-A6FF-4BD6-821C-D4FC24B70AA7}" name="Anterior a 2025" dataDxfId="39"/>
    <tableColumn id="4" xr3:uid="{4AFA4A63-1D3C-4CA9-BC62-4D27FBD43BF4}" name="2025" dataDxfId="38"/>
    <tableColumn id="5" xr3:uid="{61E2D9A0-4646-4126-8AC6-30863733DED3}" name="2026" dataDxfId="37"/>
    <tableColumn id="6" xr3:uid="{667E4997-AC0B-4131-9261-F6333CCC32E5}" name="2027" dataDxfId="36"/>
    <tableColumn id="7" xr3:uid="{B866EA0D-58E6-4861-9D00-999197E7D89E}" name="2028" dataDxfId="35"/>
    <tableColumn id="8" xr3:uid="{50344FFE-209F-4A2B-94B4-05851A0EF4C1}" name="2029" dataDxfId="34"/>
    <tableColumn id="9" xr3:uid="{4937D8B0-0C01-48B1-8E2D-93C850217FB8}" name="2030-2034" dataDxfId="33"/>
  </tableColumns>
  <tableStyleInfo name="TableStyleLight1" showFirstColumn="0" showLastColumn="0" showRowStripes="0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787DE03F-474B-489D-B426-573D7E334D7B}" name="Tabla12" displayName="Tabla12" ref="B15:J40" totalsRowShown="0" headerRowDxfId="32" dataDxfId="31">
  <autoFilter ref="B15:J40" xr:uid="{787DE03F-474B-489D-B426-573D7E334D7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A4A5EBD4-2351-4286-9428-0B67894C1A88}" name="Columna1" dataDxfId="30"/>
    <tableColumn id="2" xr3:uid="{F61A2D30-5131-4034-AAA9-DB36FC1DCBB0}" name="Unidad" dataDxfId="29"/>
    <tableColumn id="3" xr3:uid="{1DE9B14E-67B4-44B0-B190-E7D96C70B777}" name="Anterior a 2025" dataDxfId="28"/>
    <tableColumn id="4" xr3:uid="{4CEB1047-9BBE-4A89-A63A-C60F46475303}" name="2025" dataDxfId="27"/>
    <tableColumn id="5" xr3:uid="{6499FD47-8067-4EDE-9C4A-E48BA787A451}" name="2026" dataDxfId="26"/>
    <tableColumn id="6" xr3:uid="{8689A4FF-D51F-438C-859F-305B53905BD0}" name="2027" dataDxfId="25"/>
    <tableColumn id="7" xr3:uid="{49E93085-ADAC-4B31-B17B-30DBFC208C98}" name="2028" dataDxfId="24"/>
    <tableColumn id="8" xr3:uid="{2ED2D612-6D3D-48B5-B2E5-C75C1B5D07E9}" name="2029" dataDxfId="23"/>
    <tableColumn id="9" xr3:uid="{C0D8EF5A-87C8-49EE-905A-7FB2BC8B4297}" name="2030-2034" dataDxfId="22"/>
  </tableColumns>
  <tableStyleInfo name="TableStyleLight1" showFirstColumn="1" showLastColumn="0" showRowStripes="0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7B1646D9-C412-4A48-AFAD-04FE0C7D3ED2}" name="Tabla13" displayName="Tabla13" ref="B45:J50" totalsRowShown="0" headerRowDxfId="21" dataDxfId="20">
  <autoFilter ref="B45:J50" xr:uid="{7B1646D9-C412-4A48-AFAD-04FE0C7D3ED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22D1BAEB-C8AD-492D-A0B5-4902126E0AFE}" name="Columna1" dataDxfId="19"/>
    <tableColumn id="2" xr3:uid="{1FE34041-790F-4CCA-B92C-6D648F49FBE2}" name="Unidad" dataDxfId="18"/>
    <tableColumn id="3" xr3:uid="{AB71BA97-7D24-40FB-BC84-7EEF814DECF5}" name="Anterior a 2025" dataDxfId="17"/>
    <tableColumn id="4" xr3:uid="{B935A2FE-AA1C-43C1-8474-FB0702C17494}" name="2025" dataDxfId="16"/>
    <tableColumn id="5" xr3:uid="{2A4419BF-12CB-4ADA-BA8E-6E60E1BC68B7}" name="2026" dataDxfId="15"/>
    <tableColumn id="6" xr3:uid="{543D8153-A703-4FFF-84EB-9AB7F8870A7D}" name="2027" dataDxfId="14"/>
    <tableColumn id="7" xr3:uid="{8CD70057-C0C6-4538-B5ED-85A10069C9CF}" name="2028" dataDxfId="13"/>
    <tableColumn id="8" xr3:uid="{1762BA27-3472-401C-889B-403211E7600E}" name="2029" dataDxfId="12"/>
    <tableColumn id="9" xr3:uid="{329A0CD3-1200-467C-8DE9-D77409347974}" name="2030-2034" dataDxfId="11"/>
  </tableColumns>
  <tableStyleInfo name="TableStyleLight1" showFirstColumn="1" showLastColumn="0" showRowStripes="0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EF27C19-7D0B-4D4F-BF04-35862CEF7619}" name="Tabla14" displayName="Tabla14" ref="B55:J75" totalsRowShown="0" headerRowDxfId="10" dataDxfId="9">
  <autoFilter ref="B55:J75" xr:uid="{2EF27C19-7D0B-4D4F-BF04-35862CEF761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609633E-70C7-413A-8786-21F4B733145F}" name="Columna1" dataDxfId="8"/>
    <tableColumn id="2" xr3:uid="{99359EE6-98A2-4801-9E4B-68ACB4B90FFA}" name="Unidad" dataDxfId="7"/>
    <tableColumn id="3" xr3:uid="{B989F538-EB65-4123-8780-08C427B85392}" name="Anterior a 2025" dataDxfId="6"/>
    <tableColumn id="4" xr3:uid="{9E7F78BC-0816-477A-8FF8-A35840B378C0}" name="2025" dataDxfId="5"/>
    <tableColumn id="5" xr3:uid="{7CB0581E-8517-4FDD-B72D-7CE98162BCE5}" name="2026" dataDxfId="4"/>
    <tableColumn id="6" xr3:uid="{FF7B341D-E6D0-4A60-915F-E7A1C8075788}" name="2027" dataDxfId="3"/>
    <tableColumn id="7" xr3:uid="{2AE1773A-2502-48BD-B826-C9F80786A09C}" name="2028" dataDxfId="2"/>
    <tableColumn id="8" xr3:uid="{AF5D7009-FEDC-4A2E-8667-4E20BA3ACF9F}" name="2029" dataDxfId="1"/>
    <tableColumn id="9" xr3:uid="{7AC3DC7C-1661-49AB-887B-1811E22F44B3}" name="2030-2034" dataDxfId="0"/>
  </tableColumns>
  <tableStyleInfo name="TableStyleLight1" showFirstColumn="1" showLastColumn="0" showRowStripes="0" showColumnStripes="0"/>
</table>
</file>

<file path=xl/theme/theme1.xml><?xml version="1.0" encoding="utf-8"?>
<a:theme xmlns:a="http://schemas.openxmlformats.org/drawingml/2006/main" name="Tema Claudia">
  <a:themeElements>
    <a:clrScheme name="Consumo de Agua">
      <a:dk1>
        <a:srgbClr val="002060"/>
      </a:dk1>
      <a:lt1>
        <a:srgbClr val="FFFFFF"/>
      </a:lt1>
      <a:dk2>
        <a:srgbClr val="173E8D"/>
      </a:dk2>
      <a:lt2>
        <a:srgbClr val="DBEDF9"/>
      </a:lt2>
      <a:accent1>
        <a:srgbClr val="B2163B"/>
      </a:accent1>
      <a:accent2>
        <a:srgbClr val="E74769"/>
      </a:accent2>
      <a:accent3>
        <a:srgbClr val="C1AE21"/>
      </a:accent3>
      <a:accent4>
        <a:srgbClr val="349482"/>
      </a:accent4>
      <a:accent5>
        <a:srgbClr val="4FADF3"/>
      </a:accent5>
      <a:accent6>
        <a:srgbClr val="0C69AA"/>
      </a:accent6>
      <a:hlink>
        <a:srgbClr val="0563C1"/>
      </a:hlink>
      <a:folHlink>
        <a:srgbClr val="E39509"/>
      </a:folHlink>
    </a:clrScheme>
    <a:fontScheme name="Consolas Verdana">
      <a:majorFont>
        <a:latin typeface="Consolas" panose="020B0609020204030204"/>
        <a:ea typeface=""/>
        <a:cs typeface=""/>
        <a:font script="Jpan" typeface="HG丸ｺﾞｼｯｸM-PRO"/>
        <a:font script="Hang" typeface="HY중고딕"/>
        <a:font script="Hans" typeface="华文楷体"/>
        <a:font script="Hant" typeface="新細明體"/>
        <a:font script="Arab" typeface="Tahoma"/>
        <a:font script="Hebr" typeface="Levenim MT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Verdana" panose="020B0604030504040204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Tema1" id="{E403485A-8426-4F6E-8160-5C16F8DC4400}" vid="{CDCA6F26-8AD0-48CD-9A94-5C22503C28C3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arancibia@cochilco.c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table" Target="../tables/table4.xml"/><Relationship Id="rId4" Type="http://schemas.openxmlformats.org/officeDocument/2006/relationships/table" Target="../tables/table7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table" Target="../tables/table10.xml"/><Relationship Id="rId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8DC26-4787-4017-AAB6-F229A86F8A19}">
  <dimension ref="A1:Q118"/>
  <sheetViews>
    <sheetView showGridLines="0" zoomScale="90" zoomScaleNormal="90" workbookViewId="0">
      <selection activeCell="C57" sqref="C57"/>
    </sheetView>
  </sheetViews>
  <sheetFormatPr baseColWidth="10" defaultColWidth="11.0703125" defaultRowHeight="16" x14ac:dyDescent="0.5"/>
  <cols>
    <col min="1" max="1" width="6.78515625" style="1" customWidth="1"/>
    <col min="2" max="2" width="21.85546875" style="1" customWidth="1"/>
    <col min="3" max="5" width="24.35546875" style="1" customWidth="1"/>
    <col min="6" max="9" width="11.0703125" style="1"/>
    <col min="10" max="10" width="14.35546875" style="1" customWidth="1"/>
    <col min="11" max="11" width="5.92578125" style="1" customWidth="1"/>
    <col min="12" max="16384" width="11.0703125" style="1"/>
  </cols>
  <sheetData>
    <row r="1" spans="1:17" x14ac:dyDescent="0.5">
      <c r="A1" s="23"/>
      <c r="E1" s="24"/>
      <c r="F1" s="25"/>
      <c r="G1" s="25"/>
      <c r="M1" s="23"/>
      <c r="N1" s="23"/>
      <c r="O1" s="23"/>
      <c r="P1" s="23"/>
      <c r="Q1" s="23"/>
    </row>
    <row r="2" spans="1:17" x14ac:dyDescent="0.5">
      <c r="A2" s="23"/>
      <c r="B2" s="80" t="e" vm="1">
        <v>#VALUE!</v>
      </c>
      <c r="C2" s="23"/>
      <c r="D2" s="23"/>
      <c r="E2" s="23"/>
      <c r="F2" s="23"/>
      <c r="G2" s="23"/>
      <c r="H2" s="23"/>
      <c r="I2" s="80" t="e" vm="2">
        <v>#VALUE!</v>
      </c>
      <c r="J2" s="80"/>
      <c r="K2" s="23"/>
      <c r="L2" s="23"/>
      <c r="M2" s="23"/>
      <c r="N2" s="23"/>
      <c r="O2" s="23"/>
      <c r="P2" s="23"/>
      <c r="Q2" s="23"/>
    </row>
    <row r="3" spans="1:17" x14ac:dyDescent="0.5">
      <c r="A3" s="23"/>
      <c r="B3" s="80"/>
      <c r="C3" s="23"/>
      <c r="D3" s="23"/>
      <c r="E3" s="23"/>
      <c r="F3" s="23"/>
      <c r="G3" s="23"/>
      <c r="H3" s="23"/>
      <c r="I3" s="80"/>
      <c r="J3" s="80"/>
      <c r="K3" s="23"/>
      <c r="L3" s="23"/>
      <c r="M3" s="23"/>
      <c r="N3" s="23"/>
      <c r="O3" s="23"/>
      <c r="P3" s="23"/>
      <c r="Q3" s="23"/>
    </row>
    <row r="4" spans="1:17" x14ac:dyDescent="0.5">
      <c r="A4" s="23"/>
      <c r="B4" s="80"/>
      <c r="C4" s="23"/>
      <c r="D4" s="23"/>
      <c r="E4" s="23"/>
      <c r="F4" s="23"/>
      <c r="G4" s="23"/>
      <c r="H4" s="23"/>
      <c r="I4" s="80"/>
      <c r="J4" s="80"/>
      <c r="K4" s="23"/>
      <c r="L4" s="23"/>
      <c r="M4" s="23"/>
      <c r="N4" s="23"/>
      <c r="O4" s="23"/>
      <c r="P4" s="23"/>
      <c r="Q4" s="23"/>
    </row>
    <row r="5" spans="1:17" x14ac:dyDescent="0.5">
      <c r="A5" s="23"/>
      <c r="B5" s="80"/>
      <c r="I5" s="80"/>
      <c r="J5" s="80"/>
      <c r="K5" s="23"/>
      <c r="L5" s="23"/>
      <c r="M5" s="23"/>
      <c r="N5" s="23"/>
      <c r="O5" s="23"/>
      <c r="P5" s="23"/>
      <c r="Q5" s="23"/>
    </row>
    <row r="6" spans="1:17" x14ac:dyDescent="0.5">
      <c r="A6" s="23"/>
      <c r="B6" s="80"/>
      <c r="I6" s="80"/>
      <c r="J6" s="80"/>
      <c r="K6" s="23"/>
      <c r="L6" s="23"/>
      <c r="M6" s="23"/>
      <c r="N6" s="23"/>
      <c r="O6" s="23"/>
      <c r="P6" s="23"/>
      <c r="Q6" s="23"/>
    </row>
    <row r="7" spans="1:17" x14ac:dyDescent="0.5">
      <c r="A7" s="23"/>
      <c r="B7" s="80"/>
      <c r="I7" s="80"/>
      <c r="J7" s="80"/>
      <c r="K7" s="23"/>
      <c r="L7" s="23"/>
      <c r="M7" s="23"/>
      <c r="N7" s="23"/>
      <c r="O7" s="23"/>
      <c r="P7" s="23"/>
      <c r="Q7" s="23"/>
    </row>
    <row r="8" spans="1:17" x14ac:dyDescent="0.5">
      <c r="A8" s="23"/>
      <c r="B8" s="23"/>
      <c r="C8" s="23"/>
      <c r="D8" s="23"/>
      <c r="E8" s="23"/>
      <c r="F8" s="23"/>
      <c r="G8" s="23"/>
      <c r="H8" s="23"/>
      <c r="I8" s="80"/>
      <c r="J8" s="80"/>
      <c r="K8" s="23"/>
      <c r="L8" s="23"/>
      <c r="M8" s="23"/>
      <c r="N8" s="23"/>
      <c r="O8" s="23"/>
      <c r="P8" s="23"/>
      <c r="Q8" s="23"/>
    </row>
    <row r="9" spans="1:17" x14ac:dyDescent="0.5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</row>
    <row r="10" spans="1:17" x14ac:dyDescent="0.5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  <row r="11" spans="1:17" ht="26.5" x14ac:dyDescent="0.8">
      <c r="A11" s="23"/>
      <c r="B11" s="81" t="s">
        <v>177</v>
      </c>
      <c r="C11" s="81"/>
      <c r="D11" s="81"/>
      <c r="E11" s="81"/>
      <c r="F11" s="81"/>
      <c r="G11" s="81"/>
      <c r="H11" s="81"/>
      <c r="I11" s="81"/>
      <c r="J11" s="81"/>
      <c r="K11" s="23"/>
      <c r="L11" s="23"/>
      <c r="M11" s="23"/>
      <c r="N11" s="23"/>
      <c r="O11" s="23"/>
      <c r="P11" s="23"/>
      <c r="Q11" s="23"/>
    </row>
    <row r="12" spans="1:17" x14ac:dyDescent="0.5">
      <c r="A12" s="23"/>
      <c r="K12" s="23"/>
      <c r="L12" s="23"/>
      <c r="M12" s="23"/>
      <c r="N12" s="23"/>
      <c r="O12" s="23"/>
      <c r="P12" s="23"/>
      <c r="Q12" s="23"/>
    </row>
    <row r="13" spans="1:17" x14ac:dyDescent="0.5">
      <c r="A13" s="23"/>
      <c r="K13" s="23"/>
      <c r="L13" s="23"/>
      <c r="M13" s="23"/>
      <c r="N13" s="23"/>
      <c r="O13" s="23"/>
      <c r="P13" s="23"/>
      <c r="Q13" s="23"/>
    </row>
    <row r="14" spans="1:17" ht="17.5" x14ac:dyDescent="0.55000000000000004">
      <c r="A14" s="23"/>
      <c r="B14" s="31" t="s">
        <v>169</v>
      </c>
      <c r="C14" s="74" t="s">
        <v>170</v>
      </c>
      <c r="D14" s="75"/>
      <c r="E14" s="75"/>
      <c r="F14" s="75"/>
      <c r="G14" s="75"/>
      <c r="H14" s="75"/>
      <c r="I14" s="75"/>
      <c r="J14" s="76"/>
      <c r="K14" s="23"/>
      <c r="L14" s="23"/>
      <c r="M14" s="23"/>
      <c r="N14" s="23"/>
      <c r="O14" s="23"/>
      <c r="P14" s="23"/>
      <c r="Q14" s="23"/>
    </row>
    <row r="15" spans="1:17" x14ac:dyDescent="0.5">
      <c r="A15" s="23"/>
      <c r="B15" s="34" t="s">
        <v>179</v>
      </c>
      <c r="C15" s="77" t="s">
        <v>178</v>
      </c>
      <c r="D15" s="78"/>
      <c r="E15" s="78"/>
      <c r="F15" s="78"/>
      <c r="G15" s="78"/>
      <c r="H15" s="78"/>
      <c r="I15" s="78"/>
      <c r="J15" s="79"/>
      <c r="K15" s="23"/>
      <c r="L15" s="23"/>
      <c r="M15" s="23"/>
      <c r="N15" s="23"/>
      <c r="O15" s="23"/>
      <c r="P15" s="23"/>
      <c r="Q15" s="23"/>
    </row>
    <row r="16" spans="1:17" x14ac:dyDescent="0.5">
      <c r="A16" s="23"/>
      <c r="B16" s="34" t="s">
        <v>188</v>
      </c>
      <c r="C16" s="77" t="s">
        <v>190</v>
      </c>
      <c r="D16" s="78"/>
      <c r="E16" s="78"/>
      <c r="F16" s="78"/>
      <c r="G16" s="78"/>
      <c r="H16" s="78"/>
      <c r="I16" s="78"/>
      <c r="J16" s="79"/>
      <c r="K16" s="23"/>
      <c r="L16" s="23"/>
      <c r="M16" s="23"/>
      <c r="N16" s="23"/>
      <c r="O16" s="23"/>
      <c r="P16" s="23"/>
      <c r="Q16" s="23"/>
    </row>
    <row r="17" spans="1:17" x14ac:dyDescent="0.5">
      <c r="A17" s="23"/>
      <c r="B17" s="34" t="s">
        <v>189</v>
      </c>
      <c r="C17" s="77" t="s">
        <v>191</v>
      </c>
      <c r="D17" s="78"/>
      <c r="E17" s="78"/>
      <c r="F17" s="78"/>
      <c r="G17" s="78"/>
      <c r="H17" s="78"/>
      <c r="I17" s="78"/>
      <c r="J17" s="79"/>
      <c r="K17" s="23"/>
      <c r="L17" s="23"/>
      <c r="M17" s="23"/>
      <c r="N17" s="23"/>
      <c r="O17" s="23"/>
      <c r="P17" s="23"/>
      <c r="Q17" s="23"/>
    </row>
    <row r="18" spans="1:17" x14ac:dyDescent="0.5">
      <c r="A18" s="23"/>
      <c r="B18" s="34" t="s">
        <v>210</v>
      </c>
      <c r="C18" s="77" t="s">
        <v>220</v>
      </c>
      <c r="D18" s="78"/>
      <c r="E18" s="78"/>
      <c r="F18" s="78"/>
      <c r="G18" s="78"/>
      <c r="H18" s="78"/>
      <c r="I18" s="78"/>
      <c r="J18" s="79"/>
      <c r="K18" s="23"/>
      <c r="L18" s="23"/>
      <c r="M18" s="23"/>
      <c r="N18" s="23"/>
      <c r="O18" s="23"/>
      <c r="P18" s="23"/>
      <c r="Q18" s="23"/>
    </row>
    <row r="19" spans="1:17" x14ac:dyDescent="0.5">
      <c r="A19" s="23"/>
      <c r="B19" s="34" t="s">
        <v>211</v>
      </c>
      <c r="C19" s="77" t="s">
        <v>219</v>
      </c>
      <c r="D19" s="78"/>
      <c r="E19" s="78"/>
      <c r="F19" s="78"/>
      <c r="G19" s="78"/>
      <c r="H19" s="78"/>
      <c r="I19" s="78"/>
      <c r="J19" s="79"/>
      <c r="K19" s="23"/>
      <c r="L19" s="23"/>
      <c r="M19" s="23"/>
      <c r="N19" s="23"/>
      <c r="O19" s="23"/>
      <c r="P19" s="23"/>
      <c r="Q19" s="23"/>
    </row>
    <row r="20" spans="1:17" x14ac:dyDescent="0.5">
      <c r="A20" s="23"/>
      <c r="B20" s="34" t="s">
        <v>212</v>
      </c>
      <c r="C20" s="77" t="s">
        <v>218</v>
      </c>
      <c r="D20" s="78"/>
      <c r="E20" s="78"/>
      <c r="F20" s="78"/>
      <c r="G20" s="78"/>
      <c r="H20" s="78"/>
      <c r="I20" s="78"/>
      <c r="J20" s="79"/>
      <c r="K20" s="23"/>
      <c r="L20" s="23"/>
      <c r="M20" s="23"/>
      <c r="N20" s="23"/>
      <c r="O20" s="23"/>
      <c r="P20" s="23"/>
      <c r="Q20" s="23"/>
    </row>
    <row r="21" spans="1:17" x14ac:dyDescent="0.5">
      <c r="A21" s="23"/>
      <c r="B21" s="34" t="s">
        <v>213</v>
      </c>
      <c r="C21" s="77" t="s">
        <v>221</v>
      </c>
      <c r="D21" s="78"/>
      <c r="E21" s="78"/>
      <c r="F21" s="78"/>
      <c r="G21" s="78"/>
      <c r="H21" s="78"/>
      <c r="I21" s="78"/>
      <c r="J21" s="79"/>
      <c r="K21" s="23"/>
      <c r="L21" s="23"/>
      <c r="M21" s="23"/>
      <c r="N21" s="23"/>
      <c r="O21" s="23"/>
      <c r="P21" s="23"/>
      <c r="Q21" s="23"/>
    </row>
    <row r="22" spans="1:17" x14ac:dyDescent="0.5">
      <c r="A22" s="23"/>
      <c r="B22" s="34" t="s">
        <v>225</v>
      </c>
      <c r="C22" s="77" t="s">
        <v>226</v>
      </c>
      <c r="D22" s="78"/>
      <c r="E22" s="78"/>
      <c r="F22" s="78"/>
      <c r="G22" s="78"/>
      <c r="H22" s="78"/>
      <c r="I22" s="78"/>
      <c r="J22" s="79"/>
      <c r="K22" s="23"/>
      <c r="L22" s="23"/>
      <c r="M22" s="23"/>
      <c r="N22" s="23"/>
      <c r="O22" s="23"/>
      <c r="P22" s="23"/>
      <c r="Q22" s="23"/>
    </row>
    <row r="23" spans="1:17" x14ac:dyDescent="0.5">
      <c r="A23" s="23"/>
      <c r="B23" s="34" t="s">
        <v>246</v>
      </c>
      <c r="C23" s="77" t="s">
        <v>239</v>
      </c>
      <c r="D23" s="78"/>
      <c r="E23" s="78"/>
      <c r="F23" s="78"/>
      <c r="G23" s="78"/>
      <c r="H23" s="78"/>
      <c r="I23" s="78"/>
      <c r="J23" s="79"/>
      <c r="K23" s="23"/>
      <c r="L23" s="23"/>
      <c r="M23" s="23"/>
      <c r="N23" s="23"/>
      <c r="O23" s="23"/>
      <c r="P23" s="23"/>
      <c r="Q23" s="23"/>
    </row>
    <row r="24" spans="1:17" x14ac:dyDescent="0.5">
      <c r="A24" s="23"/>
      <c r="B24" s="34" t="s">
        <v>261</v>
      </c>
      <c r="C24" s="77" t="s">
        <v>265</v>
      </c>
      <c r="D24" s="78"/>
      <c r="E24" s="78"/>
      <c r="F24" s="78"/>
      <c r="G24" s="78"/>
      <c r="H24" s="78"/>
      <c r="I24" s="78"/>
      <c r="J24" s="79"/>
      <c r="K24" s="23"/>
      <c r="L24" s="23"/>
      <c r="M24" s="23"/>
      <c r="N24" s="23"/>
      <c r="O24" s="23"/>
      <c r="P24" s="23"/>
      <c r="Q24" s="23"/>
    </row>
    <row r="25" spans="1:17" x14ac:dyDescent="0.5">
      <c r="A25" s="23"/>
      <c r="B25" s="34" t="s">
        <v>262</v>
      </c>
      <c r="C25" s="77" t="s">
        <v>266</v>
      </c>
      <c r="D25" s="78"/>
      <c r="E25" s="78"/>
      <c r="F25" s="78"/>
      <c r="G25" s="78"/>
      <c r="H25" s="78"/>
      <c r="I25" s="78"/>
      <c r="J25" s="79"/>
      <c r="K25" s="23"/>
      <c r="L25" s="23"/>
      <c r="M25" s="23"/>
      <c r="N25" s="23"/>
      <c r="O25" s="23"/>
      <c r="P25" s="23"/>
      <c r="Q25" s="23"/>
    </row>
    <row r="26" spans="1:17" x14ac:dyDescent="0.5">
      <c r="A26" s="23"/>
      <c r="B26" s="34" t="s">
        <v>263</v>
      </c>
      <c r="C26" s="77" t="s">
        <v>267</v>
      </c>
      <c r="D26" s="78"/>
      <c r="E26" s="78"/>
      <c r="F26" s="78"/>
      <c r="G26" s="78"/>
      <c r="H26" s="78"/>
      <c r="I26" s="78"/>
      <c r="J26" s="79"/>
      <c r="K26" s="23"/>
      <c r="L26" s="23"/>
      <c r="M26" s="23"/>
      <c r="N26" s="23"/>
      <c r="O26" s="23"/>
      <c r="P26" s="23"/>
      <c r="Q26" s="23"/>
    </row>
    <row r="27" spans="1:17" x14ac:dyDescent="0.5">
      <c r="A27" s="23"/>
      <c r="B27" s="34" t="s">
        <v>264</v>
      </c>
      <c r="C27" s="77" t="s">
        <v>268</v>
      </c>
      <c r="D27" s="78"/>
      <c r="E27" s="78"/>
      <c r="F27" s="78"/>
      <c r="G27" s="78"/>
      <c r="H27" s="78"/>
      <c r="I27" s="78"/>
      <c r="J27" s="79"/>
      <c r="K27" s="23"/>
      <c r="L27" s="23"/>
      <c r="M27" s="23"/>
      <c r="N27" s="23"/>
      <c r="O27" s="23"/>
      <c r="P27" s="23"/>
      <c r="Q27" s="23"/>
    </row>
    <row r="28" spans="1:17" x14ac:dyDescent="0.5">
      <c r="A28" s="23"/>
      <c r="B28" s="34"/>
      <c r="C28" s="77"/>
      <c r="D28" s="78"/>
      <c r="E28" s="78"/>
      <c r="F28" s="78"/>
      <c r="G28" s="78"/>
      <c r="H28" s="78"/>
      <c r="I28" s="78"/>
      <c r="J28" s="79"/>
      <c r="K28" s="23"/>
      <c r="L28" s="23"/>
      <c r="M28" s="23"/>
      <c r="N28" s="23"/>
      <c r="O28" s="23"/>
      <c r="P28" s="23"/>
      <c r="Q28" s="23"/>
    </row>
    <row r="29" spans="1:17" x14ac:dyDescent="0.5">
      <c r="A29" s="23"/>
      <c r="B29" s="34"/>
      <c r="C29" s="77"/>
      <c r="D29" s="78"/>
      <c r="E29" s="78"/>
      <c r="F29" s="78"/>
      <c r="G29" s="78"/>
      <c r="H29" s="78"/>
      <c r="I29" s="78"/>
      <c r="J29" s="79"/>
      <c r="K29" s="23"/>
      <c r="L29" s="23"/>
      <c r="M29" s="23"/>
      <c r="N29" s="23"/>
      <c r="O29" s="23"/>
      <c r="P29" s="23"/>
      <c r="Q29" s="23"/>
    </row>
    <row r="30" spans="1:17" x14ac:dyDescent="0.5">
      <c r="A30" s="23"/>
      <c r="K30" s="23"/>
      <c r="L30" s="23"/>
      <c r="M30" s="23"/>
      <c r="N30" s="23"/>
      <c r="O30" s="23"/>
      <c r="P30" s="23"/>
      <c r="Q30" s="23"/>
    </row>
    <row r="31" spans="1:17" x14ac:dyDescent="0.5">
      <c r="A31" s="23"/>
      <c r="C31" s="23"/>
      <c r="L31" s="23"/>
      <c r="M31" s="23"/>
      <c r="N31" s="23"/>
      <c r="O31" s="23"/>
      <c r="P31" s="23"/>
      <c r="Q31" s="23"/>
    </row>
    <row r="32" spans="1:17" x14ac:dyDescent="0.5">
      <c r="A32" s="23"/>
      <c r="B32" s="18" t="s">
        <v>171</v>
      </c>
      <c r="C32" s="19" t="s">
        <v>172</v>
      </c>
      <c r="D32" s="23"/>
      <c r="L32" s="23"/>
      <c r="M32" s="23"/>
      <c r="N32" s="23"/>
      <c r="O32" s="23"/>
      <c r="P32" s="23"/>
      <c r="Q32" s="23"/>
    </row>
    <row r="33" spans="1:17" ht="16.5" customHeight="1" x14ac:dyDescent="0.5">
      <c r="A33" s="23"/>
      <c r="B33" s="72" t="s">
        <v>288</v>
      </c>
      <c r="C33" s="73"/>
      <c r="D33" s="23"/>
      <c r="L33" s="23"/>
      <c r="M33" s="23"/>
      <c r="N33" s="23"/>
      <c r="O33" s="23"/>
      <c r="P33" s="23"/>
      <c r="Q33" s="23"/>
    </row>
    <row r="34" spans="1:17" x14ac:dyDescent="0.5">
      <c r="A34" s="23"/>
      <c r="C34" s="26"/>
      <c r="D34" s="26"/>
      <c r="L34" s="23"/>
      <c r="M34" s="23"/>
      <c r="N34" s="23"/>
      <c r="O34" s="23"/>
      <c r="P34" s="23"/>
      <c r="Q34" s="23"/>
    </row>
    <row r="35" spans="1:17" x14ac:dyDescent="0.5">
      <c r="A35" s="23"/>
      <c r="C35" s="26"/>
      <c r="D35" s="26"/>
      <c r="L35" s="23"/>
      <c r="M35" s="23"/>
      <c r="N35" s="23"/>
      <c r="O35" s="23"/>
      <c r="P35" s="23"/>
      <c r="Q35" s="23"/>
    </row>
    <row r="36" spans="1:17" ht="16" customHeight="1" x14ac:dyDescent="0.5">
      <c r="A36" s="23"/>
      <c r="B36" s="2" t="s">
        <v>173</v>
      </c>
      <c r="C36" s="26"/>
      <c r="D36" s="26"/>
      <c r="E36" s="26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</row>
    <row r="37" spans="1:17" ht="16" customHeight="1" x14ac:dyDescent="0.5">
      <c r="A37" s="23"/>
      <c r="B37" s="1" t="s">
        <v>174</v>
      </c>
      <c r="C37" s="27"/>
      <c r="D37" s="27"/>
      <c r="E37" s="27"/>
      <c r="K37" s="23"/>
      <c r="L37" s="23"/>
      <c r="M37" s="23"/>
      <c r="N37" s="23"/>
      <c r="O37" s="23"/>
      <c r="P37" s="23"/>
      <c r="Q37" s="23"/>
    </row>
    <row r="38" spans="1:17" ht="16" customHeight="1" x14ac:dyDescent="0.5">
      <c r="A38" s="23"/>
      <c r="C38" s="27"/>
      <c r="D38" s="27"/>
      <c r="E38" s="27"/>
      <c r="N38" s="23"/>
      <c r="O38" s="23"/>
      <c r="P38" s="23"/>
      <c r="Q38" s="23"/>
    </row>
    <row r="39" spans="1:17" ht="16" customHeight="1" x14ac:dyDescent="0.5">
      <c r="A39" s="23"/>
      <c r="C39" s="27"/>
      <c r="D39" s="27"/>
      <c r="E39" s="27"/>
      <c r="N39" s="23"/>
      <c r="O39" s="23"/>
      <c r="P39" s="23"/>
      <c r="Q39" s="23"/>
    </row>
    <row r="40" spans="1:17" ht="16" customHeight="1" x14ac:dyDescent="0.5">
      <c r="A40" s="23"/>
      <c r="B40" s="2" t="s">
        <v>175</v>
      </c>
      <c r="C40" s="27"/>
      <c r="D40" s="27"/>
      <c r="E40" s="27"/>
      <c r="N40" s="23"/>
      <c r="O40" s="23"/>
      <c r="P40" s="23"/>
      <c r="Q40" s="23"/>
    </row>
    <row r="41" spans="1:17" ht="16" customHeight="1" x14ac:dyDescent="0.5">
      <c r="A41" s="23"/>
      <c r="B41" s="2"/>
      <c r="C41" s="27"/>
      <c r="D41" s="27"/>
      <c r="E41" s="27"/>
      <c r="N41" s="23"/>
      <c r="O41" s="23"/>
      <c r="P41" s="23"/>
      <c r="Q41" s="23"/>
    </row>
    <row r="42" spans="1:17" ht="16" customHeight="1" x14ac:dyDescent="0.5">
      <c r="A42" s="23"/>
      <c r="B42" s="2" t="s">
        <v>187</v>
      </c>
      <c r="C42" s="27"/>
      <c r="D42" s="27"/>
      <c r="E42" s="27"/>
      <c r="N42" s="23"/>
      <c r="O42" s="23"/>
      <c r="P42" s="23"/>
      <c r="Q42" s="23"/>
    </row>
    <row r="43" spans="1:17" ht="16" customHeight="1" x14ac:dyDescent="0.5">
      <c r="A43" s="23"/>
      <c r="B43" s="28" t="s">
        <v>180</v>
      </c>
      <c r="C43" s="27"/>
      <c r="D43" s="27"/>
      <c r="E43" s="27"/>
      <c r="N43" s="23"/>
      <c r="O43" s="23"/>
      <c r="P43" s="23"/>
      <c r="Q43" s="23"/>
    </row>
    <row r="44" spans="1:17" ht="16" customHeight="1" x14ac:dyDescent="0.5">
      <c r="A44" s="23"/>
      <c r="B44" s="2"/>
      <c r="C44" s="27"/>
      <c r="D44" s="27"/>
      <c r="E44" s="27"/>
      <c r="N44" s="23"/>
      <c r="O44" s="23"/>
      <c r="P44" s="23"/>
      <c r="Q44" s="23"/>
    </row>
    <row r="45" spans="1:17" ht="16" customHeight="1" x14ac:dyDescent="0.5">
      <c r="A45" s="23"/>
      <c r="B45" s="2" t="s">
        <v>181</v>
      </c>
      <c r="C45" s="27"/>
      <c r="D45" s="27"/>
      <c r="E45" s="29"/>
      <c r="N45" s="23"/>
      <c r="O45" s="23"/>
      <c r="P45" s="23"/>
      <c r="Q45" s="23"/>
    </row>
    <row r="46" spans="1:17" ht="16" customHeight="1" x14ac:dyDescent="0.5">
      <c r="A46" s="23"/>
      <c r="B46" s="28" t="s">
        <v>182</v>
      </c>
      <c r="C46" s="27"/>
      <c r="D46" s="27"/>
      <c r="E46" s="30"/>
      <c r="N46" s="23"/>
      <c r="O46" s="23"/>
      <c r="P46" s="23"/>
      <c r="Q46" s="23"/>
    </row>
    <row r="47" spans="1:17" ht="16" customHeight="1" x14ac:dyDescent="0.5">
      <c r="A47" s="23"/>
      <c r="B47" s="2"/>
      <c r="C47" s="27"/>
      <c r="D47" s="27"/>
      <c r="E47" s="29"/>
      <c r="N47" s="23"/>
      <c r="O47" s="23"/>
      <c r="P47" s="23"/>
      <c r="Q47" s="23"/>
    </row>
    <row r="48" spans="1:17" ht="16" customHeight="1" x14ac:dyDescent="0.5">
      <c r="A48" s="23"/>
      <c r="B48" s="2" t="s">
        <v>183</v>
      </c>
      <c r="C48" s="27"/>
      <c r="E48" s="30"/>
      <c r="K48" s="23"/>
      <c r="L48" s="23"/>
      <c r="M48" s="23"/>
      <c r="N48" s="23"/>
      <c r="O48" s="23"/>
      <c r="P48" s="23"/>
      <c r="Q48" s="23"/>
    </row>
    <row r="49" spans="1:17" ht="16" customHeight="1" x14ac:dyDescent="0.5">
      <c r="A49" s="23"/>
      <c r="B49" s="28" t="s">
        <v>184</v>
      </c>
      <c r="C49" s="27"/>
      <c r="E49" s="29"/>
      <c r="K49" s="23"/>
      <c r="L49" s="23"/>
      <c r="M49" s="23"/>
      <c r="N49" s="23"/>
      <c r="O49" s="23"/>
      <c r="P49" s="23"/>
      <c r="Q49" s="23"/>
    </row>
    <row r="50" spans="1:17" ht="16" customHeight="1" x14ac:dyDescent="0.5">
      <c r="A50" s="23"/>
      <c r="C50" s="27"/>
      <c r="D50" s="27"/>
      <c r="E50" s="30"/>
      <c r="K50" s="23"/>
      <c r="L50" s="23"/>
      <c r="M50" s="23"/>
      <c r="N50" s="23"/>
      <c r="O50" s="23"/>
      <c r="P50" s="23"/>
      <c r="Q50" s="23"/>
    </row>
    <row r="51" spans="1:17" ht="16" customHeight="1" x14ac:dyDescent="0.5">
      <c r="A51" s="23"/>
      <c r="B51" s="20" t="s">
        <v>185</v>
      </c>
      <c r="C51" s="27"/>
      <c r="D51" s="27"/>
      <c r="E51" s="27"/>
      <c r="K51" s="23"/>
      <c r="L51" s="23"/>
      <c r="M51" s="23"/>
      <c r="N51" s="23"/>
      <c r="O51" s="23"/>
      <c r="P51" s="23"/>
      <c r="Q51" s="23"/>
    </row>
    <row r="52" spans="1:17" ht="16" customHeight="1" x14ac:dyDescent="0.5">
      <c r="A52" s="23"/>
      <c r="B52" s="28" t="s">
        <v>186</v>
      </c>
      <c r="C52" s="27"/>
      <c r="D52" s="27"/>
      <c r="E52" s="27"/>
      <c r="K52" s="23"/>
      <c r="L52" s="23"/>
      <c r="M52" s="23"/>
      <c r="N52" s="23"/>
      <c r="O52" s="23"/>
      <c r="P52" s="23"/>
      <c r="Q52" s="23"/>
    </row>
    <row r="53" spans="1:17" ht="16" customHeight="1" x14ac:dyDescent="0.5">
      <c r="A53" s="23"/>
      <c r="C53" s="26"/>
      <c r="D53" s="26"/>
      <c r="E53" s="26"/>
      <c r="F53" s="23"/>
      <c r="K53" s="23"/>
      <c r="L53" s="23"/>
      <c r="M53" s="23"/>
      <c r="N53" s="23"/>
      <c r="O53" s="23"/>
      <c r="P53" s="23"/>
      <c r="Q53" s="23"/>
    </row>
    <row r="54" spans="1:17" ht="16" customHeight="1" x14ac:dyDescent="0.5">
      <c r="A54" s="23"/>
      <c r="C54" s="26"/>
      <c r="D54" s="26"/>
      <c r="E54" s="26"/>
      <c r="F54" s="23"/>
      <c r="K54" s="23"/>
      <c r="L54" s="23"/>
      <c r="M54" s="23"/>
      <c r="N54" s="23"/>
      <c r="O54" s="23"/>
      <c r="P54" s="23"/>
      <c r="Q54" s="23"/>
    </row>
    <row r="55" spans="1:17" ht="16" customHeight="1" x14ac:dyDescent="0.5">
      <c r="A55" s="23"/>
      <c r="C55" s="26"/>
      <c r="D55" s="26"/>
      <c r="E55" s="26"/>
      <c r="F55" s="23"/>
      <c r="K55" s="23"/>
      <c r="L55" s="23"/>
      <c r="M55" s="23"/>
      <c r="N55" s="23"/>
      <c r="O55" s="23"/>
      <c r="P55" s="23"/>
      <c r="Q55" s="23"/>
    </row>
    <row r="56" spans="1:17" ht="16" customHeight="1" x14ac:dyDescent="0.5">
      <c r="A56" s="23"/>
      <c r="B56" s="20" t="s">
        <v>222</v>
      </c>
      <c r="C56" s="26"/>
      <c r="D56" s="26"/>
      <c r="E56" s="26"/>
      <c r="F56" s="23"/>
      <c r="K56" s="23"/>
      <c r="L56" s="23"/>
      <c r="M56" s="23"/>
      <c r="N56" s="23"/>
      <c r="O56" s="23"/>
      <c r="P56" s="23"/>
      <c r="Q56" s="23"/>
    </row>
    <row r="57" spans="1:17" ht="16" customHeight="1" x14ac:dyDescent="0.5">
      <c r="A57" s="23"/>
      <c r="B57" s="21" t="s">
        <v>176</v>
      </c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</row>
    <row r="58" spans="1:17" ht="16" customHeight="1" x14ac:dyDescent="0.5">
      <c r="A58" s="23"/>
      <c r="B58" s="21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</row>
    <row r="59" spans="1:17" ht="16" customHeight="1" x14ac:dyDescent="0.5">
      <c r="A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</row>
    <row r="60" spans="1:17" ht="16" customHeight="1" x14ac:dyDescent="0.5">
      <c r="A60" s="23"/>
      <c r="B60" s="22" t="s">
        <v>287</v>
      </c>
      <c r="C60" s="26"/>
      <c r="D60" s="26"/>
      <c r="E60" s="26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</row>
    <row r="61" spans="1:17" x14ac:dyDescent="0.5">
      <c r="A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</row>
    <row r="62" spans="1:17" x14ac:dyDescent="0.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</row>
    <row r="63" spans="1:17" x14ac:dyDescent="0.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</row>
    <row r="64" spans="1:17" x14ac:dyDescent="0.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</row>
    <row r="65" spans="1:17" x14ac:dyDescent="0.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</row>
    <row r="66" spans="1:17" x14ac:dyDescent="0.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</row>
    <row r="67" spans="1:17" x14ac:dyDescent="0.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</row>
    <row r="68" spans="1:17" x14ac:dyDescent="0.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</row>
    <row r="69" spans="1:17" x14ac:dyDescent="0.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</row>
    <row r="70" spans="1:17" x14ac:dyDescent="0.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</row>
    <row r="71" spans="1:17" x14ac:dyDescent="0.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</row>
    <row r="72" spans="1:17" x14ac:dyDescent="0.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</row>
    <row r="73" spans="1:17" x14ac:dyDescent="0.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</row>
    <row r="74" spans="1:17" x14ac:dyDescent="0.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</row>
    <row r="75" spans="1:17" x14ac:dyDescent="0.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</row>
    <row r="76" spans="1:17" x14ac:dyDescent="0.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</row>
    <row r="77" spans="1:17" x14ac:dyDescent="0.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</row>
    <row r="78" spans="1:17" x14ac:dyDescent="0.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</row>
    <row r="79" spans="1:17" x14ac:dyDescent="0.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</row>
    <row r="80" spans="1:17" x14ac:dyDescent="0.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</row>
    <row r="81" spans="1:17" x14ac:dyDescent="0.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</row>
    <row r="82" spans="1:17" x14ac:dyDescent="0.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</row>
    <row r="83" spans="1:17" x14ac:dyDescent="0.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</row>
    <row r="84" spans="1:17" x14ac:dyDescent="0.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</row>
    <row r="85" spans="1:17" x14ac:dyDescent="0.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</row>
    <row r="86" spans="1:17" x14ac:dyDescent="0.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</row>
    <row r="87" spans="1:17" x14ac:dyDescent="0.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</row>
    <row r="88" spans="1:17" x14ac:dyDescent="0.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</row>
    <row r="89" spans="1:17" x14ac:dyDescent="0.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</row>
    <row r="90" spans="1:17" x14ac:dyDescent="0.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</row>
    <row r="91" spans="1:17" x14ac:dyDescent="0.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</row>
    <row r="92" spans="1:17" x14ac:dyDescent="0.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</row>
    <row r="93" spans="1:17" x14ac:dyDescent="0.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</row>
    <row r="94" spans="1:17" x14ac:dyDescent="0.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</row>
    <row r="95" spans="1:17" x14ac:dyDescent="0.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</row>
    <row r="96" spans="1:17" x14ac:dyDescent="0.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</row>
    <row r="97" spans="1:17" x14ac:dyDescent="0.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</row>
    <row r="98" spans="1:17" x14ac:dyDescent="0.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</row>
    <row r="99" spans="1:17" x14ac:dyDescent="0.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</row>
    <row r="100" spans="1:17" x14ac:dyDescent="0.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</row>
    <row r="101" spans="1:17" x14ac:dyDescent="0.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</row>
    <row r="102" spans="1:17" x14ac:dyDescent="0.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</row>
    <row r="103" spans="1:17" x14ac:dyDescent="0.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</row>
    <row r="104" spans="1:17" x14ac:dyDescent="0.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</row>
    <row r="105" spans="1:17" x14ac:dyDescent="0.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</row>
    <row r="106" spans="1:17" x14ac:dyDescent="0.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</row>
    <row r="107" spans="1:17" x14ac:dyDescent="0.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</row>
    <row r="108" spans="1:17" x14ac:dyDescent="0.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</row>
    <row r="109" spans="1:17" x14ac:dyDescent="0.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</row>
    <row r="110" spans="1:17" x14ac:dyDescent="0.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</row>
    <row r="111" spans="1:17" x14ac:dyDescent="0.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</row>
    <row r="112" spans="1:17" x14ac:dyDescent="0.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</row>
    <row r="113" spans="1:17" x14ac:dyDescent="0.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</row>
    <row r="114" spans="1:17" x14ac:dyDescent="0.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</row>
    <row r="115" spans="1:17" x14ac:dyDescent="0.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</row>
    <row r="116" spans="1:17" x14ac:dyDescent="0.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</row>
    <row r="117" spans="1:17" x14ac:dyDescent="0.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</row>
    <row r="118" spans="1:17" x14ac:dyDescent="0.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</row>
  </sheetData>
  <mergeCells count="20">
    <mergeCell ref="B2:B7"/>
    <mergeCell ref="I2:J8"/>
    <mergeCell ref="B11:J11"/>
    <mergeCell ref="C27:J27"/>
    <mergeCell ref="C22:J22"/>
    <mergeCell ref="C23:J23"/>
    <mergeCell ref="C24:J24"/>
    <mergeCell ref="C25:J25"/>
    <mergeCell ref="C26:J26"/>
    <mergeCell ref="C20:J20"/>
    <mergeCell ref="C21:J21"/>
    <mergeCell ref="B33:C33"/>
    <mergeCell ref="C14:J14"/>
    <mergeCell ref="C15:J15"/>
    <mergeCell ref="C16:J16"/>
    <mergeCell ref="C17:J17"/>
    <mergeCell ref="C18:J18"/>
    <mergeCell ref="C19:J19"/>
    <mergeCell ref="C28:J28"/>
    <mergeCell ref="C29:J29"/>
  </mergeCells>
  <hyperlinks>
    <hyperlink ref="B15" location="'Tabla 1'!B2" display="Tabla 1" xr:uid="{F0D467F1-67BB-4A92-AAF1-54D2A175BDCD}"/>
    <hyperlink ref="B43" r:id="rId1" xr:uid="{97452AAA-2857-44DB-80B1-0852303952D7}"/>
    <hyperlink ref="B16" location="'Tabla 2 -3'!B2" display="Tabla 2" xr:uid="{E84D3925-D728-4EC4-9ECD-CB0C99A9CB4C}"/>
    <hyperlink ref="B17" location="'Tabla 2 -3'!B15" display="Tabla 3" xr:uid="{1E9292BF-4B70-401C-A00B-9E83E981B306}"/>
    <hyperlink ref="B18" location="'Tabla 4-5-6-7'!B2" display="Tabla 4" xr:uid="{1C917CAE-CCDB-4A09-A93A-00023C48A47D}"/>
    <hyperlink ref="B19" location="'Tabla 4-5-6-7'!B17" display="Tabla 5" xr:uid="{55206540-70B3-496F-85B3-8E2F340B21F2}"/>
    <hyperlink ref="B20" location="'Tabla 4-5-6-7'!B30" display="Tabla 6" xr:uid="{3F56EA83-ACD7-447B-9A2C-FB6EFA4BCC11}"/>
    <hyperlink ref="B21" location="'Tabla 4-5-6-7'!B45" display="Tabla 7" xr:uid="{A46CA66F-A41D-4867-94AB-C30A94481F66}"/>
    <hyperlink ref="B22" location="'Tabla 8'!B2" display="Tabla 8" xr:uid="{9E6C1529-DD2C-470E-A939-001D95C69F5C}"/>
    <hyperlink ref="B23" location="'Tabla 9'!B2" display="Tabla 9" xr:uid="{41C5168D-2566-4F78-8767-AB24638CD8ED}"/>
    <hyperlink ref="B24" location="'Tabla 10-11-12-13'!B2" display="Tabla 10" xr:uid="{A0C93364-67F8-402C-A2DC-4EB3DA5E6D8F}"/>
    <hyperlink ref="B25" location="'Tabla 10-11-12-13'!B13" display="Tabla 11" xr:uid="{488F24F3-E278-4D18-B0FF-5B750F919E92}"/>
    <hyperlink ref="B26" location="'Tabla 10-11-12-13'!B43" display="Tabla 12" xr:uid="{2E91586C-1E73-4A3E-B016-A9458910C993}"/>
    <hyperlink ref="B27" location="'Tabla 10-11-12-13'!B53" display="Tabla 13" xr:uid="{D491B4C0-8048-43B2-A923-0D50BD87BB9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86E92-412F-4D8E-BB97-A8DC1297117D}">
  <sheetPr>
    <pageSetUpPr fitToPage="1"/>
  </sheetPr>
  <dimension ref="B2:K72"/>
  <sheetViews>
    <sheetView tabSelected="1" zoomScale="80" zoomScaleNormal="80" workbookViewId="0">
      <selection activeCell="L10" sqref="L10"/>
    </sheetView>
  </sheetViews>
  <sheetFormatPr baseColWidth="10" defaultColWidth="10.92578125" defaultRowHeight="16" x14ac:dyDescent="0.25"/>
  <cols>
    <col min="1" max="1" width="2" style="3" customWidth="1"/>
    <col min="2" max="2" width="13.85546875" style="3" customWidth="1"/>
    <col min="3" max="3" width="33.5703125" style="3" bestFit="1" customWidth="1"/>
    <col min="4" max="4" width="19.42578125" style="3" bestFit="1" customWidth="1"/>
    <col min="5" max="5" width="44.92578125" style="3" customWidth="1"/>
    <col min="6" max="6" width="14.78515625" style="3" bestFit="1" customWidth="1"/>
    <col min="7" max="7" width="10.5" style="3" bestFit="1" customWidth="1"/>
    <col min="8" max="9" width="15.85546875" style="3" bestFit="1" customWidth="1"/>
    <col min="10" max="10" width="11.0703125" style="3" bestFit="1" customWidth="1"/>
    <col min="11" max="11" width="15.5703125" style="3" customWidth="1"/>
    <col min="12" max="16384" width="10.92578125" style="3"/>
  </cols>
  <sheetData>
    <row r="2" spans="2:11" ht="17.5" x14ac:dyDescent="0.25">
      <c r="B2" s="32" t="s">
        <v>156</v>
      </c>
      <c r="C2" s="32"/>
      <c r="D2" s="33"/>
      <c r="E2" s="33"/>
      <c r="F2" s="33"/>
      <c r="G2" s="33"/>
      <c r="H2" s="33"/>
      <c r="I2" s="33"/>
      <c r="J2" s="33"/>
      <c r="K2" s="33"/>
    </row>
    <row r="4" spans="2:11" x14ac:dyDescent="0.25">
      <c r="B4" s="48" t="s">
        <v>155</v>
      </c>
      <c r="C4" s="48" t="s">
        <v>269</v>
      </c>
      <c r="D4" s="48" t="s">
        <v>0</v>
      </c>
      <c r="E4" s="48" t="s">
        <v>271</v>
      </c>
      <c r="F4" s="48" t="s">
        <v>1</v>
      </c>
      <c r="G4" s="48" t="s">
        <v>2</v>
      </c>
      <c r="H4" s="48" t="s">
        <v>3</v>
      </c>
      <c r="I4" s="48" t="s">
        <v>282</v>
      </c>
      <c r="J4" s="48" t="s">
        <v>4</v>
      </c>
      <c r="K4" s="48" t="s">
        <v>154</v>
      </c>
    </row>
    <row r="5" spans="2:11" x14ac:dyDescent="0.25">
      <c r="B5" s="4">
        <v>2032</v>
      </c>
      <c r="C5" s="13" t="s">
        <v>46</v>
      </c>
      <c r="D5" s="5" t="s">
        <v>47</v>
      </c>
      <c r="E5" s="6" t="s">
        <v>48</v>
      </c>
      <c r="F5" s="5" t="s">
        <v>23</v>
      </c>
      <c r="G5" s="5" t="s">
        <v>38</v>
      </c>
      <c r="H5" s="5" t="s">
        <v>30</v>
      </c>
      <c r="I5" s="5" t="s">
        <v>39</v>
      </c>
      <c r="J5" s="7" t="s">
        <v>40</v>
      </c>
      <c r="K5" s="53">
        <v>8000</v>
      </c>
    </row>
    <row r="6" spans="2:11" x14ac:dyDescent="0.25">
      <c r="B6" s="8">
        <v>2033</v>
      </c>
      <c r="C6" s="14" t="s">
        <v>114</v>
      </c>
      <c r="D6" s="3" t="s">
        <v>115</v>
      </c>
      <c r="E6" s="9" t="s">
        <v>116</v>
      </c>
      <c r="F6" s="3" t="s">
        <v>23</v>
      </c>
      <c r="G6" s="3" t="s">
        <v>33</v>
      </c>
      <c r="H6" s="3" t="s">
        <v>30</v>
      </c>
      <c r="I6" s="3" t="s">
        <v>39</v>
      </c>
      <c r="J6" s="10" t="s">
        <v>40</v>
      </c>
      <c r="K6" s="54">
        <v>7511</v>
      </c>
    </row>
    <row r="7" spans="2:11" ht="18" x14ac:dyDescent="0.25">
      <c r="B7" s="8">
        <v>2032</v>
      </c>
      <c r="C7" s="14" t="s">
        <v>41</v>
      </c>
      <c r="D7" s="3" t="s">
        <v>42</v>
      </c>
      <c r="E7" s="9" t="s">
        <v>270</v>
      </c>
      <c r="F7" s="3" t="s">
        <v>43</v>
      </c>
      <c r="G7" s="3" t="s">
        <v>33</v>
      </c>
      <c r="H7" s="3" t="s">
        <v>25</v>
      </c>
      <c r="I7" s="3" t="s">
        <v>18</v>
      </c>
      <c r="J7" s="10" t="s">
        <v>19</v>
      </c>
      <c r="K7" s="54">
        <v>7088</v>
      </c>
    </row>
    <row r="8" spans="2:11" ht="18" x14ac:dyDescent="0.25">
      <c r="B8" s="8">
        <v>2031</v>
      </c>
      <c r="C8" s="14" t="s">
        <v>41</v>
      </c>
      <c r="D8" s="3" t="s">
        <v>66</v>
      </c>
      <c r="E8" s="9" t="s">
        <v>273</v>
      </c>
      <c r="F8" s="3" t="s">
        <v>43</v>
      </c>
      <c r="G8" s="3" t="s">
        <v>67</v>
      </c>
      <c r="H8" s="3" t="s">
        <v>25</v>
      </c>
      <c r="I8" s="3" t="s">
        <v>18</v>
      </c>
      <c r="J8" s="10" t="s">
        <v>19</v>
      </c>
      <c r="K8" s="54">
        <v>6253.9</v>
      </c>
    </row>
    <row r="9" spans="2:11" x14ac:dyDescent="0.25">
      <c r="B9" s="8" t="s">
        <v>283</v>
      </c>
      <c r="C9" s="14" t="s">
        <v>41</v>
      </c>
      <c r="D9" s="3" t="s">
        <v>41</v>
      </c>
      <c r="E9" s="9" t="s">
        <v>284</v>
      </c>
      <c r="F9" s="3" t="s">
        <v>43</v>
      </c>
      <c r="G9" s="3" t="s">
        <v>164</v>
      </c>
      <c r="H9" s="3" t="s">
        <v>25</v>
      </c>
      <c r="I9" s="3" t="s">
        <v>18</v>
      </c>
      <c r="J9" s="10" t="s">
        <v>19</v>
      </c>
      <c r="K9" s="54">
        <v>5982</v>
      </c>
    </row>
    <row r="10" spans="2:11" x14ac:dyDescent="0.25">
      <c r="B10" s="8">
        <v>2031</v>
      </c>
      <c r="C10" s="14" t="s">
        <v>35</v>
      </c>
      <c r="D10" s="3" t="s">
        <v>71</v>
      </c>
      <c r="E10" s="9" t="s">
        <v>72</v>
      </c>
      <c r="F10" s="3" t="s">
        <v>23</v>
      </c>
      <c r="G10" s="3" t="s">
        <v>33</v>
      </c>
      <c r="H10" s="3" t="s">
        <v>30</v>
      </c>
      <c r="I10" s="3" t="s">
        <v>39</v>
      </c>
      <c r="J10" s="10" t="s">
        <v>40</v>
      </c>
      <c r="K10" s="54">
        <v>5000</v>
      </c>
    </row>
    <row r="11" spans="2:11" ht="18" x14ac:dyDescent="0.25">
      <c r="B11" s="8">
        <v>2035</v>
      </c>
      <c r="C11" s="14" t="s">
        <v>41</v>
      </c>
      <c r="D11" s="3" t="s">
        <v>123</v>
      </c>
      <c r="E11" s="9" t="s">
        <v>275</v>
      </c>
      <c r="F11" s="3" t="s">
        <v>43</v>
      </c>
      <c r="G11" s="3" t="s">
        <v>33</v>
      </c>
      <c r="H11" s="3" t="s">
        <v>25</v>
      </c>
      <c r="I11" s="3" t="s">
        <v>11</v>
      </c>
      <c r="J11" s="10" t="s">
        <v>59</v>
      </c>
      <c r="K11" s="54">
        <v>4850.8609999999999</v>
      </c>
    </row>
    <row r="12" spans="2:11" x14ac:dyDescent="0.25">
      <c r="B12" s="8" t="s">
        <v>283</v>
      </c>
      <c r="C12" s="14" t="s">
        <v>41</v>
      </c>
      <c r="D12" s="3" t="s">
        <v>41</v>
      </c>
      <c r="E12" s="9" t="s">
        <v>285</v>
      </c>
      <c r="F12" s="3" t="s">
        <v>43</v>
      </c>
      <c r="G12" s="3" t="s">
        <v>164</v>
      </c>
      <c r="H12" s="3" t="s">
        <v>25</v>
      </c>
      <c r="I12" s="3" t="s">
        <v>18</v>
      </c>
      <c r="J12" s="10" t="s">
        <v>19</v>
      </c>
      <c r="K12" s="54">
        <v>4430</v>
      </c>
    </row>
    <row r="13" spans="2:11" x14ac:dyDescent="0.25">
      <c r="B13" s="8">
        <v>2027</v>
      </c>
      <c r="C13" s="14" t="s">
        <v>31</v>
      </c>
      <c r="D13" s="3" t="s">
        <v>32</v>
      </c>
      <c r="E13" s="9" t="s">
        <v>278</v>
      </c>
      <c r="F13" s="3" t="s">
        <v>23</v>
      </c>
      <c r="G13" s="3" t="s">
        <v>33</v>
      </c>
      <c r="H13" s="3" t="s">
        <v>30</v>
      </c>
      <c r="I13" s="3" t="s">
        <v>18</v>
      </c>
      <c r="J13" s="10" t="s">
        <v>19</v>
      </c>
      <c r="K13" s="54">
        <v>4350</v>
      </c>
    </row>
    <row r="14" spans="2:11" x14ac:dyDescent="0.25">
      <c r="B14" s="8">
        <v>2026</v>
      </c>
      <c r="C14" s="14" t="s">
        <v>46</v>
      </c>
      <c r="D14" s="3" t="s">
        <v>47</v>
      </c>
      <c r="E14" s="9" t="s">
        <v>51</v>
      </c>
      <c r="F14" s="3" t="s">
        <v>23</v>
      </c>
      <c r="G14" s="3" t="s">
        <v>38</v>
      </c>
      <c r="H14" s="3" t="s">
        <v>30</v>
      </c>
      <c r="I14" s="3" t="s">
        <v>18</v>
      </c>
      <c r="J14" s="10" t="s">
        <v>19</v>
      </c>
      <c r="K14" s="54">
        <v>3670</v>
      </c>
    </row>
    <row r="15" spans="2:11" x14ac:dyDescent="0.25">
      <c r="B15" s="8">
        <v>2028</v>
      </c>
      <c r="C15" s="14" t="s">
        <v>49</v>
      </c>
      <c r="D15" s="3" t="s">
        <v>88</v>
      </c>
      <c r="E15" s="9" t="s">
        <v>89</v>
      </c>
      <c r="F15" s="3" t="s">
        <v>23</v>
      </c>
      <c r="G15" s="3" t="s">
        <v>90</v>
      </c>
      <c r="H15" s="3" t="s">
        <v>25</v>
      </c>
      <c r="I15" s="3" t="s">
        <v>18</v>
      </c>
      <c r="J15" s="10" t="s">
        <v>19</v>
      </c>
      <c r="K15" s="54">
        <v>3300</v>
      </c>
    </row>
    <row r="16" spans="2:11" x14ac:dyDescent="0.25">
      <c r="B16" s="8">
        <v>2033</v>
      </c>
      <c r="C16" s="14" t="s">
        <v>130</v>
      </c>
      <c r="D16" s="3" t="s">
        <v>131</v>
      </c>
      <c r="E16" s="9" t="s">
        <v>131</v>
      </c>
      <c r="F16" s="3" t="s">
        <v>129</v>
      </c>
      <c r="G16" s="3" t="s">
        <v>24</v>
      </c>
      <c r="H16" s="3" t="s">
        <v>10</v>
      </c>
      <c r="I16" s="3" t="s">
        <v>101</v>
      </c>
      <c r="J16" s="10" t="s">
        <v>40</v>
      </c>
      <c r="K16" s="54">
        <v>3200</v>
      </c>
    </row>
    <row r="17" spans="2:11" x14ac:dyDescent="0.25">
      <c r="B17" s="8">
        <v>2032</v>
      </c>
      <c r="C17" s="14" t="s">
        <v>60</v>
      </c>
      <c r="D17" s="3" t="s">
        <v>61</v>
      </c>
      <c r="E17" s="9" t="s">
        <v>61</v>
      </c>
      <c r="F17" s="3" t="s">
        <v>62</v>
      </c>
      <c r="G17" s="3" t="s">
        <v>17</v>
      </c>
      <c r="H17" s="3" t="s">
        <v>10</v>
      </c>
      <c r="I17" s="3" t="s">
        <v>11</v>
      </c>
      <c r="J17" s="10" t="s">
        <v>40</v>
      </c>
      <c r="K17" s="54">
        <v>2900</v>
      </c>
    </row>
    <row r="18" spans="2:11" x14ac:dyDescent="0.25">
      <c r="B18" s="8">
        <v>2032</v>
      </c>
      <c r="C18" s="14" t="s">
        <v>149</v>
      </c>
      <c r="D18" s="3" t="s">
        <v>150</v>
      </c>
      <c r="E18" s="9" t="s">
        <v>151</v>
      </c>
      <c r="F18" s="3" t="s">
        <v>23</v>
      </c>
      <c r="G18" s="3" t="s">
        <v>90</v>
      </c>
      <c r="H18" s="3" t="s">
        <v>10</v>
      </c>
      <c r="I18" s="3" t="s">
        <v>39</v>
      </c>
      <c r="J18" s="10" t="s">
        <v>40</v>
      </c>
      <c r="K18" s="54">
        <v>2776</v>
      </c>
    </row>
    <row r="19" spans="2:11" x14ac:dyDescent="0.25">
      <c r="B19" s="8">
        <v>2032</v>
      </c>
      <c r="C19" s="14" t="s">
        <v>35</v>
      </c>
      <c r="D19" s="3" t="s">
        <v>36</v>
      </c>
      <c r="E19" s="9" t="s">
        <v>37</v>
      </c>
      <c r="F19" s="3" t="s">
        <v>23</v>
      </c>
      <c r="G19" s="3" t="s">
        <v>38</v>
      </c>
      <c r="H19" s="3" t="s">
        <v>25</v>
      </c>
      <c r="I19" s="3" t="s">
        <v>39</v>
      </c>
      <c r="J19" s="10" t="s">
        <v>40</v>
      </c>
      <c r="K19" s="54">
        <v>2700</v>
      </c>
    </row>
    <row r="20" spans="2:11" x14ac:dyDescent="0.25">
      <c r="B20" s="8">
        <v>2026</v>
      </c>
      <c r="C20" s="14" t="s">
        <v>41</v>
      </c>
      <c r="D20" s="3" t="s">
        <v>132</v>
      </c>
      <c r="E20" s="9" t="s">
        <v>133</v>
      </c>
      <c r="F20" s="3" t="s">
        <v>43</v>
      </c>
      <c r="G20" s="3" t="s">
        <v>24</v>
      </c>
      <c r="H20" s="3" t="s">
        <v>25</v>
      </c>
      <c r="I20" s="3" t="s">
        <v>18</v>
      </c>
      <c r="J20" s="10" t="s">
        <v>19</v>
      </c>
      <c r="K20" s="54">
        <v>2688.2000000000003</v>
      </c>
    </row>
    <row r="21" spans="2:11" x14ac:dyDescent="0.25">
      <c r="B21" s="8">
        <v>2031</v>
      </c>
      <c r="C21" s="14" t="s">
        <v>35</v>
      </c>
      <c r="D21" s="3" t="s">
        <v>71</v>
      </c>
      <c r="E21" s="9" t="s">
        <v>73</v>
      </c>
      <c r="F21" s="3" t="s">
        <v>23</v>
      </c>
      <c r="G21" s="3" t="s">
        <v>33</v>
      </c>
      <c r="H21" s="3" t="s">
        <v>25</v>
      </c>
      <c r="I21" s="3" t="s">
        <v>11</v>
      </c>
      <c r="J21" s="10" t="s">
        <v>12</v>
      </c>
      <c r="K21" s="54">
        <v>2351</v>
      </c>
    </row>
    <row r="22" spans="2:11" x14ac:dyDescent="0.25">
      <c r="B22" s="8">
        <v>2031</v>
      </c>
      <c r="C22" s="14" t="s">
        <v>98</v>
      </c>
      <c r="D22" s="3" t="s">
        <v>134</v>
      </c>
      <c r="E22" s="9" t="s">
        <v>134</v>
      </c>
      <c r="F22" s="3" t="s">
        <v>23</v>
      </c>
      <c r="G22" s="3" t="s">
        <v>24</v>
      </c>
      <c r="H22" s="3" t="s">
        <v>10</v>
      </c>
      <c r="I22" s="3" t="s">
        <v>11</v>
      </c>
      <c r="J22" s="10" t="s">
        <v>12</v>
      </c>
      <c r="K22" s="54">
        <v>2300</v>
      </c>
    </row>
    <row r="23" spans="2:11" x14ac:dyDescent="0.25">
      <c r="B23" s="8">
        <v>2027</v>
      </c>
      <c r="C23" s="14" t="s">
        <v>31</v>
      </c>
      <c r="D23" s="3" t="s">
        <v>96</v>
      </c>
      <c r="E23" s="9" t="s">
        <v>97</v>
      </c>
      <c r="F23" s="3" t="s">
        <v>23</v>
      </c>
      <c r="G23" s="3" t="s">
        <v>17</v>
      </c>
      <c r="H23" s="3" t="s">
        <v>25</v>
      </c>
      <c r="I23" s="3" t="s">
        <v>18</v>
      </c>
      <c r="J23" s="10" t="s">
        <v>19</v>
      </c>
      <c r="K23" s="54">
        <v>2000</v>
      </c>
    </row>
    <row r="24" spans="2:11" x14ac:dyDescent="0.25">
      <c r="B24" s="8">
        <v>2030</v>
      </c>
      <c r="C24" s="14" t="s">
        <v>31</v>
      </c>
      <c r="D24" s="3" t="s">
        <v>96</v>
      </c>
      <c r="E24" s="9" t="s">
        <v>279</v>
      </c>
      <c r="F24" s="3" t="s">
        <v>23</v>
      </c>
      <c r="G24" s="3" t="s">
        <v>17</v>
      </c>
      <c r="H24" s="3" t="s">
        <v>25</v>
      </c>
      <c r="I24" s="3" t="s">
        <v>11</v>
      </c>
      <c r="J24" s="10" t="s">
        <v>12</v>
      </c>
      <c r="K24" s="54">
        <v>2000</v>
      </c>
    </row>
    <row r="25" spans="2:11" x14ac:dyDescent="0.25">
      <c r="B25" s="8">
        <v>2030</v>
      </c>
      <c r="C25" s="14" t="s">
        <v>118</v>
      </c>
      <c r="D25" s="3" t="s">
        <v>13</v>
      </c>
      <c r="E25" s="9" t="s">
        <v>119</v>
      </c>
      <c r="F25" s="3" t="s">
        <v>120</v>
      </c>
      <c r="G25" s="3" t="s">
        <v>24</v>
      </c>
      <c r="H25" s="3" t="s">
        <v>10</v>
      </c>
      <c r="I25" s="3" t="s">
        <v>11</v>
      </c>
      <c r="J25" s="10" t="s">
        <v>59</v>
      </c>
      <c r="K25" s="54">
        <v>1714</v>
      </c>
    </row>
    <row r="26" spans="2:11" x14ac:dyDescent="0.25">
      <c r="B26" s="8">
        <v>2027</v>
      </c>
      <c r="C26" s="14" t="s">
        <v>35</v>
      </c>
      <c r="D26" s="3" t="s">
        <v>143</v>
      </c>
      <c r="E26" s="9" t="s">
        <v>144</v>
      </c>
      <c r="F26" s="3" t="s">
        <v>23</v>
      </c>
      <c r="G26" s="3" t="s">
        <v>33</v>
      </c>
      <c r="H26" s="3" t="s">
        <v>25</v>
      </c>
      <c r="I26" s="3" t="s">
        <v>18</v>
      </c>
      <c r="J26" s="10" t="s">
        <v>19</v>
      </c>
      <c r="K26" s="54">
        <v>1652</v>
      </c>
    </row>
    <row r="27" spans="2:11" x14ac:dyDescent="0.25">
      <c r="B27" s="8">
        <v>2028</v>
      </c>
      <c r="C27" s="14" t="s">
        <v>135</v>
      </c>
      <c r="D27" s="3" t="s">
        <v>136</v>
      </c>
      <c r="E27" s="9" t="s">
        <v>137</v>
      </c>
      <c r="F27" s="3" t="s">
        <v>23</v>
      </c>
      <c r="G27" s="3" t="s">
        <v>33</v>
      </c>
      <c r="H27" s="3" t="s">
        <v>30</v>
      </c>
      <c r="I27" s="3" t="s">
        <v>39</v>
      </c>
      <c r="J27" s="10" t="s">
        <v>40</v>
      </c>
      <c r="K27" s="54">
        <v>1300</v>
      </c>
    </row>
    <row r="28" spans="2:11" x14ac:dyDescent="0.25">
      <c r="B28" s="8">
        <v>2032</v>
      </c>
      <c r="C28" s="14" t="s">
        <v>52</v>
      </c>
      <c r="D28" s="3" t="s">
        <v>53</v>
      </c>
      <c r="E28" s="9" t="s">
        <v>54</v>
      </c>
      <c r="F28" s="3" t="s">
        <v>23</v>
      </c>
      <c r="G28" s="3" t="s">
        <v>24</v>
      </c>
      <c r="H28" s="3" t="s">
        <v>10</v>
      </c>
      <c r="I28" s="3" t="s">
        <v>39</v>
      </c>
      <c r="J28" s="10" t="s">
        <v>40</v>
      </c>
      <c r="K28" s="54">
        <v>1270</v>
      </c>
    </row>
    <row r="29" spans="2:11" x14ac:dyDescent="0.25">
      <c r="B29" s="8">
        <v>2027</v>
      </c>
      <c r="C29" s="14" t="s">
        <v>31</v>
      </c>
      <c r="D29" s="3" t="s">
        <v>152</v>
      </c>
      <c r="E29" s="9" t="s">
        <v>153</v>
      </c>
      <c r="F29" s="3" t="s">
        <v>23</v>
      </c>
      <c r="G29" s="3" t="s">
        <v>33</v>
      </c>
      <c r="H29" s="3" t="s">
        <v>25</v>
      </c>
      <c r="I29" s="3" t="s">
        <v>18</v>
      </c>
      <c r="J29" s="10" t="s">
        <v>19</v>
      </c>
      <c r="K29" s="54">
        <v>1200</v>
      </c>
    </row>
    <row r="30" spans="2:11" ht="32" x14ac:dyDescent="0.25">
      <c r="B30" s="8">
        <v>2027</v>
      </c>
      <c r="C30" s="14" t="s">
        <v>49</v>
      </c>
      <c r="D30" s="3" t="s">
        <v>88</v>
      </c>
      <c r="E30" s="9" t="s">
        <v>91</v>
      </c>
      <c r="F30" s="3" t="s">
        <v>23</v>
      </c>
      <c r="G30" s="3" t="s">
        <v>29</v>
      </c>
      <c r="H30" s="3" t="s">
        <v>25</v>
      </c>
      <c r="I30" s="3" t="s">
        <v>18</v>
      </c>
      <c r="J30" s="10" t="s">
        <v>19</v>
      </c>
      <c r="K30" s="54">
        <v>1104</v>
      </c>
    </row>
    <row r="31" spans="2:11" x14ac:dyDescent="0.25">
      <c r="B31" s="8">
        <v>2036</v>
      </c>
      <c r="C31" s="14" t="s">
        <v>80</v>
      </c>
      <c r="D31" s="3" t="s">
        <v>81</v>
      </c>
      <c r="E31" s="9" t="s">
        <v>82</v>
      </c>
      <c r="F31" s="3" t="s">
        <v>34</v>
      </c>
      <c r="G31" s="3" t="s">
        <v>24</v>
      </c>
      <c r="H31" s="3" t="s">
        <v>10</v>
      </c>
      <c r="I31" s="3" t="s">
        <v>39</v>
      </c>
      <c r="J31" s="10" t="s">
        <v>40</v>
      </c>
      <c r="K31" s="54">
        <v>1080</v>
      </c>
    </row>
    <row r="32" spans="2:11" x14ac:dyDescent="0.25">
      <c r="B32" s="8">
        <v>2029</v>
      </c>
      <c r="C32" s="14" t="s">
        <v>35</v>
      </c>
      <c r="D32" s="3" t="s">
        <v>71</v>
      </c>
      <c r="E32" s="9" t="s">
        <v>74</v>
      </c>
      <c r="F32" s="3" t="s">
        <v>23</v>
      </c>
      <c r="G32" s="3" t="s">
        <v>33</v>
      </c>
      <c r="H32" s="3" t="s">
        <v>25</v>
      </c>
      <c r="I32" s="3" t="s">
        <v>11</v>
      </c>
      <c r="J32" s="10" t="s">
        <v>12</v>
      </c>
      <c r="K32" s="54">
        <v>900</v>
      </c>
    </row>
    <row r="33" spans="2:11" x14ac:dyDescent="0.25">
      <c r="B33" s="8">
        <v>2030</v>
      </c>
      <c r="C33" s="14" t="s">
        <v>126</v>
      </c>
      <c r="D33" s="3" t="s">
        <v>127</v>
      </c>
      <c r="E33" s="9" t="s">
        <v>128</v>
      </c>
      <c r="F33" s="3" t="s">
        <v>129</v>
      </c>
      <c r="G33" s="3" t="s">
        <v>24</v>
      </c>
      <c r="H33" s="3" t="s">
        <v>10</v>
      </c>
      <c r="I33" s="3" t="s">
        <v>11</v>
      </c>
      <c r="J33" s="10" t="s">
        <v>59</v>
      </c>
      <c r="K33" s="54">
        <v>900</v>
      </c>
    </row>
    <row r="34" spans="2:11" x14ac:dyDescent="0.25">
      <c r="B34" s="8">
        <v>2035</v>
      </c>
      <c r="C34" s="14" t="s">
        <v>63</v>
      </c>
      <c r="D34" s="3" t="s">
        <v>147</v>
      </c>
      <c r="E34" s="9" t="s">
        <v>148</v>
      </c>
      <c r="F34" s="3" t="s">
        <v>16</v>
      </c>
      <c r="G34" s="3" t="s">
        <v>33</v>
      </c>
      <c r="H34" s="3" t="s">
        <v>10</v>
      </c>
      <c r="I34" s="3" t="s">
        <v>11</v>
      </c>
      <c r="J34" s="10" t="s">
        <v>12</v>
      </c>
      <c r="K34" s="54">
        <v>870</v>
      </c>
    </row>
    <row r="35" spans="2:11" x14ac:dyDescent="0.25">
      <c r="B35" s="8">
        <v>2028</v>
      </c>
      <c r="C35" s="14" t="s">
        <v>114</v>
      </c>
      <c r="D35" s="3" t="s">
        <v>115</v>
      </c>
      <c r="E35" s="9" t="s">
        <v>117</v>
      </c>
      <c r="F35" s="3" t="s">
        <v>23</v>
      </c>
      <c r="G35" s="3" t="s">
        <v>33</v>
      </c>
      <c r="H35" s="3" t="s">
        <v>25</v>
      </c>
      <c r="I35" s="3" t="s">
        <v>11</v>
      </c>
      <c r="J35" s="10" t="s">
        <v>59</v>
      </c>
      <c r="K35" s="54">
        <v>740.8</v>
      </c>
    </row>
    <row r="36" spans="2:11" x14ac:dyDescent="0.25">
      <c r="B36" s="8">
        <v>2027</v>
      </c>
      <c r="C36" s="14" t="s">
        <v>63</v>
      </c>
      <c r="D36" s="3" t="s">
        <v>64</v>
      </c>
      <c r="E36" s="9" t="s">
        <v>65</v>
      </c>
      <c r="F36" s="3" t="s">
        <v>16</v>
      </c>
      <c r="G36" s="3" t="s">
        <v>17</v>
      </c>
      <c r="H36" s="3" t="s">
        <v>10</v>
      </c>
      <c r="I36" s="3" t="s">
        <v>18</v>
      </c>
      <c r="J36" s="10" t="s">
        <v>19</v>
      </c>
      <c r="K36" s="54">
        <v>700</v>
      </c>
    </row>
    <row r="37" spans="2:11" x14ac:dyDescent="0.25">
      <c r="B37" s="8">
        <v>2030</v>
      </c>
      <c r="C37" s="14" t="s">
        <v>98</v>
      </c>
      <c r="D37" s="3" t="s">
        <v>99</v>
      </c>
      <c r="E37" s="9" t="s">
        <v>100</v>
      </c>
      <c r="F37" s="3" t="s">
        <v>23</v>
      </c>
      <c r="G37" s="3" t="s">
        <v>24</v>
      </c>
      <c r="H37" s="3" t="s">
        <v>30</v>
      </c>
      <c r="I37" s="3" t="s">
        <v>101</v>
      </c>
      <c r="J37" s="10" t="s">
        <v>40</v>
      </c>
      <c r="K37" s="54">
        <v>700</v>
      </c>
    </row>
    <row r="38" spans="2:11" x14ac:dyDescent="0.25">
      <c r="B38" s="8">
        <v>2026</v>
      </c>
      <c r="C38" s="14" t="s">
        <v>20</v>
      </c>
      <c r="D38" s="3" t="s">
        <v>21</v>
      </c>
      <c r="E38" s="9" t="s">
        <v>22</v>
      </c>
      <c r="F38" s="3" t="s">
        <v>23</v>
      </c>
      <c r="G38" s="3" t="s">
        <v>24</v>
      </c>
      <c r="H38" s="3" t="s">
        <v>25</v>
      </c>
      <c r="I38" s="3" t="s">
        <v>18</v>
      </c>
      <c r="J38" s="10" t="s">
        <v>19</v>
      </c>
      <c r="K38" s="54">
        <v>600</v>
      </c>
    </row>
    <row r="39" spans="2:11" x14ac:dyDescent="0.25">
      <c r="B39" s="8">
        <v>2029</v>
      </c>
      <c r="C39" s="14" t="s">
        <v>141</v>
      </c>
      <c r="D39" s="3" t="s">
        <v>141</v>
      </c>
      <c r="E39" s="9" t="s">
        <v>142</v>
      </c>
      <c r="F39" s="3" t="s">
        <v>129</v>
      </c>
      <c r="G39" s="3" t="s">
        <v>24</v>
      </c>
      <c r="H39" s="3" t="s">
        <v>10</v>
      </c>
      <c r="I39" s="3" t="s">
        <v>11</v>
      </c>
      <c r="J39" s="10" t="s">
        <v>12</v>
      </c>
      <c r="K39" s="54">
        <v>600</v>
      </c>
    </row>
    <row r="40" spans="2:11" x14ac:dyDescent="0.25">
      <c r="B40" s="8">
        <v>2034</v>
      </c>
      <c r="C40" s="14" t="s">
        <v>98</v>
      </c>
      <c r="D40" s="3" t="s">
        <v>139</v>
      </c>
      <c r="E40" s="9" t="s">
        <v>140</v>
      </c>
      <c r="F40" s="3" t="s">
        <v>16</v>
      </c>
      <c r="G40" s="3" t="s">
        <v>24</v>
      </c>
      <c r="H40" s="3" t="s">
        <v>10</v>
      </c>
      <c r="I40" s="3" t="s">
        <v>11</v>
      </c>
      <c r="J40" s="10" t="s">
        <v>40</v>
      </c>
      <c r="K40" s="54">
        <v>597</v>
      </c>
    </row>
    <row r="41" spans="2:11" x14ac:dyDescent="0.25">
      <c r="B41" s="8">
        <v>2029</v>
      </c>
      <c r="C41" s="14" t="s">
        <v>105</v>
      </c>
      <c r="D41" s="3" t="s">
        <v>106</v>
      </c>
      <c r="E41" s="9" t="s">
        <v>107</v>
      </c>
      <c r="F41" s="3" t="s">
        <v>23</v>
      </c>
      <c r="G41" s="3" t="s">
        <v>33</v>
      </c>
      <c r="H41" s="3" t="s">
        <v>10</v>
      </c>
      <c r="I41" s="3" t="s">
        <v>11</v>
      </c>
      <c r="J41" s="10" t="s">
        <v>59</v>
      </c>
      <c r="K41" s="54">
        <v>587</v>
      </c>
    </row>
    <row r="42" spans="2:11" x14ac:dyDescent="0.25">
      <c r="B42" s="8">
        <v>2030</v>
      </c>
      <c r="C42" s="14" t="s">
        <v>35</v>
      </c>
      <c r="D42" s="3" t="s">
        <v>143</v>
      </c>
      <c r="E42" s="9" t="s">
        <v>145</v>
      </c>
      <c r="F42" s="3" t="s">
        <v>23</v>
      </c>
      <c r="G42" s="3" t="s">
        <v>33</v>
      </c>
      <c r="H42" s="3" t="s">
        <v>25</v>
      </c>
      <c r="I42" s="3" t="s">
        <v>39</v>
      </c>
      <c r="J42" s="10" t="s">
        <v>40</v>
      </c>
      <c r="K42" s="54">
        <v>500</v>
      </c>
    </row>
    <row r="43" spans="2:11" x14ac:dyDescent="0.25">
      <c r="B43" s="8">
        <v>2026</v>
      </c>
      <c r="C43" s="14" t="s">
        <v>135</v>
      </c>
      <c r="D43" s="3" t="s">
        <v>136</v>
      </c>
      <c r="E43" s="9" t="s">
        <v>138</v>
      </c>
      <c r="F43" s="3" t="s">
        <v>23</v>
      </c>
      <c r="G43" s="3" t="s">
        <v>33</v>
      </c>
      <c r="H43" s="3" t="s">
        <v>25</v>
      </c>
      <c r="I43" s="3" t="s">
        <v>39</v>
      </c>
      <c r="J43" s="10" t="s">
        <v>59</v>
      </c>
      <c r="K43" s="54">
        <v>400</v>
      </c>
    </row>
    <row r="44" spans="2:11" x14ac:dyDescent="0.25">
      <c r="B44" s="8">
        <v>2029</v>
      </c>
      <c r="C44" s="14" t="s">
        <v>35</v>
      </c>
      <c r="D44" s="3" t="s">
        <v>71</v>
      </c>
      <c r="E44" s="9" t="s">
        <v>75</v>
      </c>
      <c r="F44" s="3" t="s">
        <v>23</v>
      </c>
      <c r="G44" s="3" t="s">
        <v>33</v>
      </c>
      <c r="H44" s="3" t="s">
        <v>25</v>
      </c>
      <c r="I44" s="3" t="s">
        <v>11</v>
      </c>
      <c r="J44" s="10" t="s">
        <v>40</v>
      </c>
      <c r="K44" s="54">
        <v>400</v>
      </c>
    </row>
    <row r="45" spans="2:11" x14ac:dyDescent="0.25">
      <c r="B45" s="8">
        <v>2026</v>
      </c>
      <c r="C45" s="14" t="s">
        <v>55</v>
      </c>
      <c r="D45" s="3" t="s">
        <v>56</v>
      </c>
      <c r="E45" s="9" t="s">
        <v>146</v>
      </c>
      <c r="F45" s="3" t="s">
        <v>8</v>
      </c>
      <c r="G45" s="3" t="s">
        <v>38</v>
      </c>
      <c r="H45" s="3" t="s">
        <v>30</v>
      </c>
      <c r="I45" s="3" t="s">
        <v>18</v>
      </c>
      <c r="J45" s="10" t="s">
        <v>19</v>
      </c>
      <c r="K45" s="54">
        <v>350</v>
      </c>
    </row>
    <row r="46" spans="2:11" ht="32" x14ac:dyDescent="0.25">
      <c r="B46" s="8">
        <v>2028</v>
      </c>
      <c r="C46" s="14" t="s">
        <v>93</v>
      </c>
      <c r="D46" s="3" t="s">
        <v>94</v>
      </c>
      <c r="E46" s="9" t="s">
        <v>95</v>
      </c>
      <c r="F46" s="3" t="s">
        <v>62</v>
      </c>
      <c r="G46" s="3" t="s">
        <v>24</v>
      </c>
      <c r="H46" s="3" t="s">
        <v>30</v>
      </c>
      <c r="I46" s="3" t="s">
        <v>11</v>
      </c>
      <c r="J46" s="10" t="s">
        <v>59</v>
      </c>
      <c r="K46" s="54">
        <v>344</v>
      </c>
    </row>
    <row r="47" spans="2:11" x14ac:dyDescent="0.25">
      <c r="B47" s="8">
        <v>2026</v>
      </c>
      <c r="C47" s="14" t="s">
        <v>85</v>
      </c>
      <c r="D47" s="3" t="s">
        <v>86</v>
      </c>
      <c r="E47" s="9" t="s">
        <v>87</v>
      </c>
      <c r="F47" s="3" t="s">
        <v>16</v>
      </c>
      <c r="G47" s="3" t="s">
        <v>24</v>
      </c>
      <c r="H47" s="3" t="s">
        <v>25</v>
      </c>
      <c r="I47" s="3" t="s">
        <v>18</v>
      </c>
      <c r="J47" s="10" t="s">
        <v>19</v>
      </c>
      <c r="K47" s="54">
        <v>260</v>
      </c>
    </row>
    <row r="48" spans="2:11" ht="32" x14ac:dyDescent="0.25">
      <c r="B48" s="8">
        <v>2028</v>
      </c>
      <c r="C48" s="14" t="s">
        <v>55</v>
      </c>
      <c r="D48" s="3" t="s">
        <v>57</v>
      </c>
      <c r="E48" s="9" t="s">
        <v>58</v>
      </c>
      <c r="F48" s="3" t="s">
        <v>8</v>
      </c>
      <c r="G48" s="3" t="s">
        <v>33</v>
      </c>
      <c r="H48" s="3" t="s">
        <v>25</v>
      </c>
      <c r="I48" s="3" t="s">
        <v>11</v>
      </c>
      <c r="J48" s="10" t="s">
        <v>59</v>
      </c>
      <c r="K48" s="54">
        <v>250</v>
      </c>
    </row>
    <row r="49" spans="2:11" x14ac:dyDescent="0.25">
      <c r="B49" s="8">
        <v>2025</v>
      </c>
      <c r="C49" s="14" t="s">
        <v>77</v>
      </c>
      <c r="D49" s="3" t="s">
        <v>78</v>
      </c>
      <c r="E49" s="9" t="s">
        <v>79</v>
      </c>
      <c r="F49" s="3" t="s">
        <v>34</v>
      </c>
      <c r="G49" s="3" t="s">
        <v>24</v>
      </c>
      <c r="H49" s="3" t="s">
        <v>10</v>
      </c>
      <c r="I49" s="3" t="s">
        <v>18</v>
      </c>
      <c r="J49" s="10" t="s">
        <v>19</v>
      </c>
      <c r="K49" s="54">
        <v>235</v>
      </c>
    </row>
    <row r="50" spans="2:11" x14ac:dyDescent="0.25">
      <c r="B50" s="8">
        <v>2026</v>
      </c>
      <c r="C50" s="14" t="s">
        <v>14</v>
      </c>
      <c r="D50" s="3" t="s">
        <v>15</v>
      </c>
      <c r="E50" s="9" t="s">
        <v>277</v>
      </c>
      <c r="F50" s="3" t="s">
        <v>16</v>
      </c>
      <c r="G50" s="3" t="s">
        <v>17</v>
      </c>
      <c r="H50" s="3" t="s">
        <v>10</v>
      </c>
      <c r="I50" s="3" t="s">
        <v>18</v>
      </c>
      <c r="J50" s="10" t="s">
        <v>19</v>
      </c>
      <c r="K50" s="54">
        <v>235</v>
      </c>
    </row>
    <row r="51" spans="2:11" x14ac:dyDescent="0.25">
      <c r="B51" s="8">
        <v>2026</v>
      </c>
      <c r="C51" s="14" t="s">
        <v>108</v>
      </c>
      <c r="D51" s="3" t="s">
        <v>109</v>
      </c>
      <c r="E51" s="9" t="s">
        <v>110</v>
      </c>
      <c r="F51" s="3" t="s">
        <v>16</v>
      </c>
      <c r="G51" s="3" t="s">
        <v>33</v>
      </c>
      <c r="H51" s="3" t="s">
        <v>25</v>
      </c>
      <c r="I51" s="3" t="s">
        <v>18</v>
      </c>
      <c r="J51" s="10" t="s">
        <v>19</v>
      </c>
      <c r="K51" s="54">
        <v>235</v>
      </c>
    </row>
    <row r="52" spans="2:11" x14ac:dyDescent="0.25">
      <c r="B52" s="8">
        <v>2035</v>
      </c>
      <c r="C52" s="14" t="s">
        <v>121</v>
      </c>
      <c r="D52" s="3" t="s">
        <v>122</v>
      </c>
      <c r="E52" s="9" t="s">
        <v>122</v>
      </c>
      <c r="F52" s="3" t="s">
        <v>34</v>
      </c>
      <c r="G52" s="3" t="s">
        <v>24</v>
      </c>
      <c r="H52" s="3" t="s">
        <v>10</v>
      </c>
      <c r="I52" s="3" t="s">
        <v>39</v>
      </c>
      <c r="J52" s="10" t="s">
        <v>40</v>
      </c>
      <c r="K52" s="54">
        <v>215</v>
      </c>
    </row>
    <row r="53" spans="2:11" x14ac:dyDescent="0.25">
      <c r="B53" s="8">
        <v>2027</v>
      </c>
      <c r="C53" s="14" t="s">
        <v>35</v>
      </c>
      <c r="D53" s="3" t="s">
        <v>71</v>
      </c>
      <c r="E53" s="9" t="s">
        <v>76</v>
      </c>
      <c r="F53" s="3" t="s">
        <v>23</v>
      </c>
      <c r="G53" s="3" t="s">
        <v>33</v>
      </c>
      <c r="H53" s="3" t="s">
        <v>25</v>
      </c>
      <c r="I53" s="3" t="s">
        <v>11</v>
      </c>
      <c r="J53" s="10" t="s">
        <v>59</v>
      </c>
      <c r="K53" s="54">
        <v>200</v>
      </c>
    </row>
    <row r="54" spans="2:11" x14ac:dyDescent="0.25">
      <c r="B54" s="8">
        <v>2026</v>
      </c>
      <c r="C54" s="14" t="s">
        <v>98</v>
      </c>
      <c r="D54" s="3" t="s">
        <v>99</v>
      </c>
      <c r="E54" s="9" t="s">
        <v>102</v>
      </c>
      <c r="F54" s="3" t="s">
        <v>23</v>
      </c>
      <c r="G54" s="3" t="s">
        <v>24</v>
      </c>
      <c r="H54" s="3" t="s">
        <v>30</v>
      </c>
      <c r="I54" s="3" t="s">
        <v>18</v>
      </c>
      <c r="J54" s="10" t="s">
        <v>19</v>
      </c>
      <c r="K54" s="54">
        <v>176</v>
      </c>
    </row>
    <row r="55" spans="2:11" ht="32" x14ac:dyDescent="0.25">
      <c r="B55" s="8">
        <v>2027</v>
      </c>
      <c r="C55" s="14" t="s">
        <v>5</v>
      </c>
      <c r="D55" s="3" t="s">
        <v>6</v>
      </c>
      <c r="E55" s="9" t="s">
        <v>7</v>
      </c>
      <c r="F55" s="3" t="s">
        <v>8</v>
      </c>
      <c r="G55" s="3" t="s">
        <v>9</v>
      </c>
      <c r="H55" s="3" t="s">
        <v>10</v>
      </c>
      <c r="I55" s="3" t="s">
        <v>11</v>
      </c>
      <c r="J55" s="10" t="s">
        <v>12</v>
      </c>
      <c r="K55" s="54">
        <v>130</v>
      </c>
    </row>
    <row r="56" spans="2:11" x14ac:dyDescent="0.25">
      <c r="B56" s="8">
        <v>2030</v>
      </c>
      <c r="C56" s="14" t="s">
        <v>44</v>
      </c>
      <c r="D56" s="3" t="s">
        <v>45</v>
      </c>
      <c r="E56" s="9" t="s">
        <v>45</v>
      </c>
      <c r="F56" s="3" t="s">
        <v>34</v>
      </c>
      <c r="G56" s="3" t="s">
        <v>33</v>
      </c>
      <c r="H56" s="3" t="s">
        <v>10</v>
      </c>
      <c r="I56" s="3" t="s">
        <v>11</v>
      </c>
      <c r="J56" s="10" t="s">
        <v>12</v>
      </c>
      <c r="K56" s="54">
        <v>125</v>
      </c>
    </row>
    <row r="57" spans="2:11" x14ac:dyDescent="0.25">
      <c r="B57" s="8">
        <v>2028</v>
      </c>
      <c r="C57" s="14" t="s">
        <v>80</v>
      </c>
      <c r="D57" s="3" t="s">
        <v>83</v>
      </c>
      <c r="E57" s="9" t="s">
        <v>84</v>
      </c>
      <c r="F57" s="3" t="s">
        <v>34</v>
      </c>
      <c r="G57" s="3" t="s">
        <v>24</v>
      </c>
      <c r="H57" s="3" t="s">
        <v>25</v>
      </c>
      <c r="I57" s="3" t="s">
        <v>11</v>
      </c>
      <c r="J57" s="10" t="s">
        <v>12</v>
      </c>
      <c r="K57" s="54">
        <v>113</v>
      </c>
    </row>
    <row r="58" spans="2:11" x14ac:dyDescent="0.25">
      <c r="B58" s="8">
        <v>2030</v>
      </c>
      <c r="C58" s="14" t="s">
        <v>26</v>
      </c>
      <c r="D58" s="3" t="s">
        <v>27</v>
      </c>
      <c r="E58" s="9" t="s">
        <v>28</v>
      </c>
      <c r="F58" s="3" t="s">
        <v>8</v>
      </c>
      <c r="G58" s="3" t="s">
        <v>29</v>
      </c>
      <c r="H58" s="3" t="s">
        <v>30</v>
      </c>
      <c r="I58" s="3" t="s">
        <v>11</v>
      </c>
      <c r="J58" s="10" t="s">
        <v>12</v>
      </c>
      <c r="K58" s="54">
        <v>102</v>
      </c>
    </row>
    <row r="59" spans="2:11" ht="32" x14ac:dyDescent="0.25">
      <c r="B59" s="8">
        <v>2028</v>
      </c>
      <c r="C59" s="14" t="s">
        <v>108</v>
      </c>
      <c r="D59" s="3" t="s">
        <v>124</v>
      </c>
      <c r="E59" s="9" t="s">
        <v>125</v>
      </c>
      <c r="F59" s="3" t="s">
        <v>16</v>
      </c>
      <c r="G59" s="3" t="s">
        <v>38</v>
      </c>
      <c r="H59" s="3" t="s">
        <v>25</v>
      </c>
      <c r="I59" s="3" t="s">
        <v>11</v>
      </c>
      <c r="J59" s="10" t="s">
        <v>12</v>
      </c>
      <c r="K59" s="54">
        <v>100</v>
      </c>
    </row>
    <row r="60" spans="2:11" ht="48" x14ac:dyDescent="0.25">
      <c r="B60" s="8">
        <v>2028</v>
      </c>
      <c r="C60" s="14" t="s">
        <v>49</v>
      </c>
      <c r="D60" s="3" t="s">
        <v>88</v>
      </c>
      <c r="E60" s="9" t="s">
        <v>92</v>
      </c>
      <c r="F60" s="3" t="s">
        <v>23</v>
      </c>
      <c r="G60" s="3" t="s">
        <v>90</v>
      </c>
      <c r="H60" s="3" t="s">
        <v>25</v>
      </c>
      <c r="I60" s="3" t="s">
        <v>11</v>
      </c>
      <c r="J60" s="10" t="s">
        <v>59</v>
      </c>
      <c r="K60" s="54">
        <v>90</v>
      </c>
    </row>
    <row r="61" spans="2:11" x14ac:dyDescent="0.25">
      <c r="B61" s="8">
        <v>2026</v>
      </c>
      <c r="C61" s="14" t="s">
        <v>68</v>
      </c>
      <c r="D61" s="3" t="s">
        <v>69</v>
      </c>
      <c r="E61" s="9" t="s">
        <v>70</v>
      </c>
      <c r="F61" s="3" t="s">
        <v>8</v>
      </c>
      <c r="G61" s="3" t="s">
        <v>33</v>
      </c>
      <c r="H61" s="3" t="s">
        <v>30</v>
      </c>
      <c r="I61" s="3" t="s">
        <v>11</v>
      </c>
      <c r="J61" s="10" t="s">
        <v>59</v>
      </c>
      <c r="K61" s="54">
        <v>75</v>
      </c>
    </row>
    <row r="62" spans="2:11" x14ac:dyDescent="0.25">
      <c r="B62" s="8">
        <v>2026</v>
      </c>
      <c r="C62" s="14" t="s">
        <v>55</v>
      </c>
      <c r="D62" s="3" t="s">
        <v>103</v>
      </c>
      <c r="E62" s="9" t="s">
        <v>104</v>
      </c>
      <c r="F62" s="3" t="s">
        <v>8</v>
      </c>
      <c r="G62" s="3" t="s">
        <v>33</v>
      </c>
      <c r="H62" s="3" t="s">
        <v>25</v>
      </c>
      <c r="I62" s="3" t="s">
        <v>11</v>
      </c>
      <c r="J62" s="10" t="s">
        <v>59</v>
      </c>
      <c r="K62" s="54">
        <v>75</v>
      </c>
    </row>
    <row r="63" spans="2:11" x14ac:dyDescent="0.25">
      <c r="B63" s="8">
        <v>2026</v>
      </c>
      <c r="C63" s="14" t="s">
        <v>111</v>
      </c>
      <c r="D63" s="3" t="s">
        <v>112</v>
      </c>
      <c r="E63" s="9" t="s">
        <v>113</v>
      </c>
      <c r="F63" s="3" t="s">
        <v>16</v>
      </c>
      <c r="G63" s="3" t="s">
        <v>33</v>
      </c>
      <c r="H63" s="3" t="s">
        <v>25</v>
      </c>
      <c r="I63" s="3" t="s">
        <v>11</v>
      </c>
      <c r="J63" s="10" t="s">
        <v>59</v>
      </c>
      <c r="K63" s="54">
        <v>73.400000000000006</v>
      </c>
    </row>
    <row r="65" spans="2:11" x14ac:dyDescent="0.25">
      <c r="B65" s="35" t="s">
        <v>272</v>
      </c>
    </row>
    <row r="66" spans="2:11" x14ac:dyDescent="0.25">
      <c r="B66" s="36" t="s">
        <v>274</v>
      </c>
    </row>
    <row r="67" spans="2:11" x14ac:dyDescent="0.25">
      <c r="B67" s="35" t="s">
        <v>276</v>
      </c>
      <c r="K67" s="71"/>
    </row>
    <row r="68" spans="2:11" x14ac:dyDescent="0.25">
      <c r="B68" s="37"/>
    </row>
    <row r="69" spans="2:11" x14ac:dyDescent="0.25">
      <c r="B69" s="37"/>
    </row>
    <row r="70" spans="2:11" x14ac:dyDescent="0.25">
      <c r="B70" s="37"/>
    </row>
    <row r="72" spans="2:11" ht="17.5" x14ac:dyDescent="0.25">
      <c r="B72" s="49" t="s">
        <v>281</v>
      </c>
      <c r="C72" s="50"/>
      <c r="D72" s="50"/>
      <c r="E72" s="50"/>
      <c r="F72" s="50"/>
      <c r="G72" s="50"/>
      <c r="H72" s="50"/>
      <c r="I72" s="50"/>
      <c r="J72" s="51"/>
      <c r="K72" s="51"/>
    </row>
  </sheetData>
  <phoneticPr fontId="14" type="noConversion"/>
  <pageMargins left="0.7" right="0.7" top="0.75" bottom="0.75" header="0.3" footer="0.3"/>
  <pageSetup scale="50" fitToHeight="0" orientation="landscape" horizontalDpi="0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7DC8A-015D-42D8-974A-9257DC0E315E}">
  <sheetPr>
    <pageSetUpPr fitToPage="1"/>
  </sheetPr>
  <dimension ref="B2:L39"/>
  <sheetViews>
    <sheetView zoomScaleNormal="100" workbookViewId="0">
      <selection activeCell="J32" sqref="J32"/>
    </sheetView>
  </sheetViews>
  <sheetFormatPr baseColWidth="10" defaultColWidth="11.140625" defaultRowHeight="13.5" x14ac:dyDescent="0.25"/>
  <cols>
    <col min="1" max="1" width="2.140625" customWidth="1"/>
    <col min="2" max="2" width="15.35546875" customWidth="1"/>
    <col min="3" max="3" width="32.5703125" customWidth="1"/>
    <col min="4" max="4" width="30.2109375" customWidth="1"/>
    <col min="5" max="5" width="54.35546875" customWidth="1"/>
    <col min="6" max="6" width="12.2109375" customWidth="1"/>
    <col min="7" max="7" width="10.42578125" customWidth="1"/>
    <col min="8" max="8" width="14.7109375" customWidth="1"/>
    <col min="9" max="9" width="9.42578125" customWidth="1"/>
    <col min="10" max="10" width="15.35546875" customWidth="1"/>
    <col min="11" max="11" width="13.85546875" customWidth="1"/>
  </cols>
  <sheetData>
    <row r="2" spans="2:12" ht="17.5" x14ac:dyDescent="0.25">
      <c r="B2" s="32" t="s">
        <v>168</v>
      </c>
      <c r="C2" s="32"/>
      <c r="D2" s="33"/>
      <c r="E2" s="33"/>
      <c r="F2" s="33"/>
      <c r="G2" s="33"/>
      <c r="H2" s="33"/>
      <c r="I2" s="33"/>
      <c r="J2" s="33"/>
      <c r="K2" s="3"/>
      <c r="L2" s="3"/>
    </row>
    <row r="4" spans="2:12" ht="16" x14ac:dyDescent="0.25">
      <c r="B4" s="16" t="s">
        <v>157</v>
      </c>
      <c r="C4" s="16" t="s">
        <v>269</v>
      </c>
      <c r="D4" s="16" t="s">
        <v>0</v>
      </c>
      <c r="E4" s="16" t="s">
        <v>271</v>
      </c>
      <c r="F4" s="16" t="s">
        <v>1</v>
      </c>
      <c r="G4" s="16" t="s">
        <v>2</v>
      </c>
      <c r="H4" s="16" t="s">
        <v>3</v>
      </c>
      <c r="I4" s="16" t="s">
        <v>4</v>
      </c>
      <c r="J4" s="16" t="s">
        <v>154</v>
      </c>
    </row>
    <row r="5" spans="2:12" ht="18" x14ac:dyDescent="0.25">
      <c r="B5" s="3" t="s">
        <v>192</v>
      </c>
      <c r="C5" s="3" t="s">
        <v>55</v>
      </c>
      <c r="D5" s="3" t="s">
        <v>158</v>
      </c>
      <c r="E5" s="9" t="s">
        <v>159</v>
      </c>
      <c r="F5" s="9" t="s">
        <v>129</v>
      </c>
      <c r="G5" s="3" t="s">
        <v>33</v>
      </c>
      <c r="H5" s="3" t="s">
        <v>30</v>
      </c>
      <c r="I5" s="3" t="s">
        <v>19</v>
      </c>
      <c r="J5" s="11">
        <v>987</v>
      </c>
    </row>
    <row r="6" spans="2:12" ht="32" x14ac:dyDescent="0.25">
      <c r="B6" s="3" t="s">
        <v>192</v>
      </c>
      <c r="C6" s="3" t="s">
        <v>35</v>
      </c>
      <c r="D6" s="3" t="s">
        <v>71</v>
      </c>
      <c r="E6" s="9" t="s">
        <v>160</v>
      </c>
      <c r="F6" s="9" t="s">
        <v>23</v>
      </c>
      <c r="G6" s="3" t="s">
        <v>33</v>
      </c>
      <c r="H6" s="3" t="s">
        <v>25</v>
      </c>
      <c r="I6" s="3" t="s">
        <v>19</v>
      </c>
      <c r="J6" s="11">
        <v>470</v>
      </c>
    </row>
    <row r="7" spans="2:12" ht="18" x14ac:dyDescent="0.25">
      <c r="B7" s="3" t="s">
        <v>192</v>
      </c>
      <c r="C7" s="3" t="s">
        <v>31</v>
      </c>
      <c r="D7" s="3" t="s">
        <v>32</v>
      </c>
      <c r="E7" s="9" t="s">
        <v>280</v>
      </c>
      <c r="F7" s="9" t="s">
        <v>23</v>
      </c>
      <c r="G7" s="3" t="s">
        <v>33</v>
      </c>
      <c r="H7" s="3" t="s">
        <v>25</v>
      </c>
      <c r="I7" s="3" t="s">
        <v>19</v>
      </c>
      <c r="J7" s="11">
        <v>300</v>
      </c>
    </row>
    <row r="8" spans="2:12" ht="32" x14ac:dyDescent="0.25">
      <c r="B8" s="3" t="s">
        <v>192</v>
      </c>
      <c r="C8" s="3" t="s">
        <v>50</v>
      </c>
      <c r="D8" s="3" t="s">
        <v>161</v>
      </c>
      <c r="E8" s="9" t="s">
        <v>162</v>
      </c>
      <c r="F8" s="9" t="s">
        <v>23</v>
      </c>
      <c r="G8" s="3" t="s">
        <v>33</v>
      </c>
      <c r="H8" s="3" t="s">
        <v>25</v>
      </c>
      <c r="I8" s="3" t="s">
        <v>19</v>
      </c>
      <c r="J8" s="11">
        <v>254</v>
      </c>
    </row>
    <row r="9" spans="2:12" ht="18" x14ac:dyDescent="0.25">
      <c r="B9" s="3" t="s">
        <v>192</v>
      </c>
      <c r="C9" s="3" t="s">
        <v>135</v>
      </c>
      <c r="D9" s="3" t="s">
        <v>136</v>
      </c>
      <c r="E9" s="9" t="s">
        <v>163</v>
      </c>
      <c r="F9" s="9" t="s">
        <v>23</v>
      </c>
      <c r="G9" s="3" t="s">
        <v>33</v>
      </c>
      <c r="H9" s="3" t="s">
        <v>30</v>
      </c>
      <c r="I9" s="3" t="s">
        <v>59</v>
      </c>
      <c r="J9" s="11">
        <v>2000</v>
      </c>
    </row>
    <row r="10" spans="2:12" ht="18" x14ac:dyDescent="0.25">
      <c r="B10" s="3" t="s">
        <v>193</v>
      </c>
      <c r="C10" s="3" t="s">
        <v>165</v>
      </c>
      <c r="D10" s="3" t="s">
        <v>166</v>
      </c>
      <c r="E10" s="9" t="s">
        <v>166</v>
      </c>
      <c r="F10" s="9" t="s">
        <v>16</v>
      </c>
      <c r="G10" s="3" t="s">
        <v>17</v>
      </c>
      <c r="H10" s="3" t="s">
        <v>25</v>
      </c>
      <c r="I10" s="3" t="s">
        <v>12</v>
      </c>
      <c r="J10" s="11">
        <v>30</v>
      </c>
    </row>
    <row r="11" spans="2:12" ht="16" x14ac:dyDescent="0.25">
      <c r="B11" s="3"/>
      <c r="C11" s="3"/>
      <c r="D11" s="3"/>
      <c r="E11" s="9"/>
      <c r="F11" s="9"/>
      <c r="G11" s="3"/>
      <c r="H11" s="3"/>
      <c r="I11" s="3"/>
      <c r="J11" s="3"/>
      <c r="K11" s="11"/>
    </row>
    <row r="12" spans="2:12" ht="16" x14ac:dyDescent="0.25">
      <c r="B12" s="35" t="s">
        <v>194</v>
      </c>
      <c r="C12" s="3"/>
      <c r="D12" s="3"/>
      <c r="E12" s="9"/>
      <c r="F12" s="9"/>
      <c r="G12" s="3"/>
      <c r="H12" s="3"/>
      <c r="I12" s="3"/>
      <c r="J12" s="3"/>
      <c r="K12" s="3"/>
    </row>
    <row r="13" spans="2:12" ht="16" x14ac:dyDescent="0.25">
      <c r="B13" s="36" t="s">
        <v>286</v>
      </c>
      <c r="C13" s="3"/>
      <c r="D13" s="3"/>
      <c r="E13" s="9"/>
      <c r="F13" s="9"/>
      <c r="G13" s="3"/>
      <c r="H13" s="3"/>
      <c r="I13" s="3"/>
      <c r="J13" s="3"/>
      <c r="K13" s="3"/>
    </row>
    <row r="14" spans="2:12" ht="16" x14ac:dyDescent="0.25">
      <c r="B14" s="3"/>
      <c r="C14" s="3"/>
      <c r="D14" s="3"/>
      <c r="E14" s="9"/>
      <c r="F14" s="9"/>
      <c r="G14" s="3"/>
      <c r="H14" s="3"/>
      <c r="I14" s="3"/>
      <c r="J14" s="3"/>
      <c r="K14" s="3"/>
    </row>
    <row r="15" spans="2:12" ht="16" x14ac:dyDescent="0.25">
      <c r="B15" s="3"/>
      <c r="C15" s="3"/>
      <c r="D15" s="3"/>
      <c r="E15" s="9"/>
      <c r="F15" s="9"/>
      <c r="G15" s="3"/>
      <c r="H15" s="3"/>
      <c r="I15" s="3"/>
      <c r="J15" s="3"/>
      <c r="K15" s="3"/>
    </row>
    <row r="16" spans="2:12" ht="17.5" x14ac:dyDescent="0.25">
      <c r="B16" s="32" t="s">
        <v>167</v>
      </c>
      <c r="C16" s="32"/>
      <c r="D16" s="33"/>
      <c r="E16" s="33"/>
      <c r="F16" s="33"/>
      <c r="G16" s="33"/>
      <c r="H16" s="33"/>
      <c r="I16" s="33"/>
      <c r="J16" s="33"/>
      <c r="K16" s="3"/>
      <c r="L16" s="3"/>
    </row>
    <row r="18" spans="2:10" ht="16" x14ac:dyDescent="0.25">
      <c r="B18" s="16" t="s">
        <v>155</v>
      </c>
      <c r="C18" s="16" t="s">
        <v>269</v>
      </c>
      <c r="D18" s="16" t="s">
        <v>0</v>
      </c>
      <c r="E18" s="16" t="s">
        <v>271</v>
      </c>
      <c r="F18" s="16" t="s">
        <v>1</v>
      </c>
      <c r="G18" s="16" t="s">
        <v>2</v>
      </c>
      <c r="H18" s="16" t="s">
        <v>3</v>
      </c>
      <c r="I18" s="16" t="s">
        <v>4</v>
      </c>
      <c r="J18" s="16" t="s">
        <v>154</v>
      </c>
    </row>
    <row r="19" spans="2:10" ht="16" x14ac:dyDescent="0.25">
      <c r="B19" s="16">
        <v>2027</v>
      </c>
      <c r="C19" s="15" t="s">
        <v>35</v>
      </c>
      <c r="D19" s="15" t="s">
        <v>71</v>
      </c>
      <c r="E19" s="17" t="s">
        <v>76</v>
      </c>
      <c r="F19" s="17" t="s">
        <v>23</v>
      </c>
      <c r="G19" s="15" t="s">
        <v>33</v>
      </c>
      <c r="H19" s="15" t="s">
        <v>25</v>
      </c>
      <c r="I19" s="15" t="s">
        <v>59</v>
      </c>
      <c r="J19" s="55">
        <v>200</v>
      </c>
    </row>
    <row r="20" spans="2:10" ht="32" x14ac:dyDescent="0.25">
      <c r="B20" s="16">
        <v>2028</v>
      </c>
      <c r="C20" s="15" t="s">
        <v>55</v>
      </c>
      <c r="D20" s="15" t="s">
        <v>57</v>
      </c>
      <c r="E20" s="17" t="s">
        <v>58</v>
      </c>
      <c r="F20" s="17" t="s">
        <v>8</v>
      </c>
      <c r="G20" s="15" t="s">
        <v>33</v>
      </c>
      <c r="H20" s="15" t="s">
        <v>25</v>
      </c>
      <c r="I20" s="15" t="s">
        <v>59</v>
      </c>
      <c r="J20" s="55">
        <v>250</v>
      </c>
    </row>
    <row r="21" spans="2:10" ht="16" x14ac:dyDescent="0.25">
      <c r="B21" s="16">
        <v>2028</v>
      </c>
      <c r="C21" s="15" t="s">
        <v>80</v>
      </c>
      <c r="D21" s="15" t="s">
        <v>83</v>
      </c>
      <c r="E21" s="17" t="s">
        <v>84</v>
      </c>
      <c r="F21" s="17" t="s">
        <v>34</v>
      </c>
      <c r="G21" s="15" t="s">
        <v>24</v>
      </c>
      <c r="H21" s="15" t="s">
        <v>25</v>
      </c>
      <c r="I21" s="15" t="s">
        <v>12</v>
      </c>
      <c r="J21" s="55">
        <v>113</v>
      </c>
    </row>
    <row r="22" spans="2:10" ht="32" x14ac:dyDescent="0.25">
      <c r="B22" s="16">
        <v>2028</v>
      </c>
      <c r="C22" s="15" t="s">
        <v>49</v>
      </c>
      <c r="D22" s="15" t="s">
        <v>88</v>
      </c>
      <c r="E22" s="17" t="s">
        <v>92</v>
      </c>
      <c r="F22" s="17" t="s">
        <v>23</v>
      </c>
      <c r="G22" s="15" t="s">
        <v>90</v>
      </c>
      <c r="H22" s="15" t="s">
        <v>25</v>
      </c>
      <c r="I22" s="15" t="s">
        <v>59</v>
      </c>
      <c r="J22" s="55">
        <v>90</v>
      </c>
    </row>
    <row r="23" spans="2:10" ht="16" x14ac:dyDescent="0.25">
      <c r="B23" s="16">
        <v>2028</v>
      </c>
      <c r="C23" s="15" t="s">
        <v>108</v>
      </c>
      <c r="D23" s="15" t="s">
        <v>124</v>
      </c>
      <c r="E23" s="17" t="s">
        <v>125</v>
      </c>
      <c r="F23" s="17" t="s">
        <v>16</v>
      </c>
      <c r="G23" s="15" t="s">
        <v>38</v>
      </c>
      <c r="H23" s="15" t="s">
        <v>25</v>
      </c>
      <c r="I23" s="15" t="s">
        <v>12</v>
      </c>
      <c r="J23" s="55">
        <v>100</v>
      </c>
    </row>
    <row r="24" spans="2:10" ht="16" x14ac:dyDescent="0.25">
      <c r="B24" s="16">
        <v>2028</v>
      </c>
      <c r="C24" s="15" t="s">
        <v>135</v>
      </c>
      <c r="D24" s="15" t="s">
        <v>136</v>
      </c>
      <c r="E24" s="17" t="s">
        <v>137</v>
      </c>
      <c r="F24" s="17" t="s">
        <v>23</v>
      </c>
      <c r="G24" s="15" t="s">
        <v>33</v>
      </c>
      <c r="H24" s="15" t="s">
        <v>30</v>
      </c>
      <c r="I24" s="15" t="s">
        <v>40</v>
      </c>
      <c r="J24" s="55">
        <v>1300</v>
      </c>
    </row>
    <row r="25" spans="2:10" ht="16" x14ac:dyDescent="0.25">
      <c r="B25" s="16">
        <v>2029</v>
      </c>
      <c r="C25" s="15" t="s">
        <v>35</v>
      </c>
      <c r="D25" s="15" t="s">
        <v>71</v>
      </c>
      <c r="E25" s="17" t="s">
        <v>75</v>
      </c>
      <c r="F25" s="17" t="s">
        <v>23</v>
      </c>
      <c r="G25" s="15" t="s">
        <v>33</v>
      </c>
      <c r="H25" s="15" t="s">
        <v>25</v>
      </c>
      <c r="I25" s="15" t="s">
        <v>40</v>
      </c>
      <c r="J25" s="55">
        <v>400</v>
      </c>
    </row>
    <row r="26" spans="2:10" ht="16" x14ac:dyDescent="0.25">
      <c r="B26" s="16">
        <v>2029</v>
      </c>
      <c r="C26" s="15" t="s">
        <v>35</v>
      </c>
      <c r="D26" s="15" t="s">
        <v>71</v>
      </c>
      <c r="E26" s="17" t="s">
        <v>74</v>
      </c>
      <c r="F26" s="17" t="s">
        <v>23</v>
      </c>
      <c r="G26" s="15" t="s">
        <v>33</v>
      </c>
      <c r="H26" s="15" t="s">
        <v>25</v>
      </c>
      <c r="I26" s="15" t="s">
        <v>12</v>
      </c>
      <c r="J26" s="55">
        <v>900</v>
      </c>
    </row>
    <row r="27" spans="2:10" ht="16" x14ac:dyDescent="0.25">
      <c r="B27" s="16">
        <v>2029</v>
      </c>
      <c r="C27" s="15" t="s">
        <v>105</v>
      </c>
      <c r="D27" s="15" t="s">
        <v>106</v>
      </c>
      <c r="E27" s="17" t="s">
        <v>107</v>
      </c>
      <c r="F27" s="17" t="s">
        <v>23</v>
      </c>
      <c r="G27" s="15" t="s">
        <v>33</v>
      </c>
      <c r="H27" s="15" t="s">
        <v>10</v>
      </c>
      <c r="I27" s="15" t="s">
        <v>59</v>
      </c>
      <c r="J27" s="55">
        <v>587</v>
      </c>
    </row>
    <row r="28" spans="2:10" ht="16" x14ac:dyDescent="0.25">
      <c r="B28" s="16">
        <v>2030</v>
      </c>
      <c r="C28" s="15" t="s">
        <v>35</v>
      </c>
      <c r="D28" s="15" t="s">
        <v>143</v>
      </c>
      <c r="E28" s="17" t="s">
        <v>145</v>
      </c>
      <c r="F28" s="17" t="s">
        <v>23</v>
      </c>
      <c r="G28" s="15" t="s">
        <v>33</v>
      </c>
      <c r="H28" s="15" t="s">
        <v>25</v>
      </c>
      <c r="I28" s="15" t="s">
        <v>40</v>
      </c>
      <c r="J28" s="55">
        <v>500</v>
      </c>
    </row>
    <row r="29" spans="2:10" ht="16" x14ac:dyDescent="0.25">
      <c r="B29" s="16">
        <v>2031</v>
      </c>
      <c r="C29" s="15" t="s">
        <v>35</v>
      </c>
      <c r="D29" s="15" t="s">
        <v>71</v>
      </c>
      <c r="E29" s="17" t="s">
        <v>73</v>
      </c>
      <c r="F29" s="17" t="s">
        <v>23</v>
      </c>
      <c r="G29" s="15" t="s">
        <v>33</v>
      </c>
      <c r="H29" s="15" t="s">
        <v>25</v>
      </c>
      <c r="I29" s="15" t="s">
        <v>12</v>
      </c>
      <c r="J29" s="55">
        <v>2351</v>
      </c>
    </row>
    <row r="30" spans="2:10" ht="16" x14ac:dyDescent="0.25">
      <c r="B30" s="16">
        <v>2031</v>
      </c>
      <c r="C30" s="15" t="s">
        <v>35</v>
      </c>
      <c r="D30" s="15" t="s">
        <v>71</v>
      </c>
      <c r="E30" s="17" t="s">
        <v>72</v>
      </c>
      <c r="F30" s="17" t="s">
        <v>23</v>
      </c>
      <c r="G30" s="15" t="s">
        <v>33</v>
      </c>
      <c r="H30" s="15" t="s">
        <v>30</v>
      </c>
      <c r="I30" s="15" t="s">
        <v>40</v>
      </c>
      <c r="J30" s="55">
        <v>5000</v>
      </c>
    </row>
    <row r="31" spans="2:10" ht="16" x14ac:dyDescent="0.25">
      <c r="B31" s="16">
        <v>2032</v>
      </c>
      <c r="C31" s="15" t="s">
        <v>35</v>
      </c>
      <c r="D31" s="15" t="s">
        <v>36</v>
      </c>
      <c r="E31" s="17" t="s">
        <v>37</v>
      </c>
      <c r="F31" s="17" t="s">
        <v>23</v>
      </c>
      <c r="G31" s="15" t="s">
        <v>38</v>
      </c>
      <c r="H31" s="15" t="s">
        <v>25</v>
      </c>
      <c r="I31" s="15" t="s">
        <v>40</v>
      </c>
      <c r="J31" s="55">
        <v>2700</v>
      </c>
    </row>
    <row r="32" spans="2:10" ht="16" x14ac:dyDescent="0.25">
      <c r="B32" s="16">
        <v>2032</v>
      </c>
      <c r="C32" s="15" t="s">
        <v>46</v>
      </c>
      <c r="D32" s="15" t="s">
        <v>47</v>
      </c>
      <c r="E32" s="17" t="s">
        <v>48</v>
      </c>
      <c r="F32" s="17" t="s">
        <v>23</v>
      </c>
      <c r="G32" s="15" t="s">
        <v>38</v>
      </c>
      <c r="H32" s="15" t="s">
        <v>30</v>
      </c>
      <c r="I32" s="15" t="s">
        <v>40</v>
      </c>
      <c r="J32" s="55">
        <v>8000</v>
      </c>
    </row>
    <row r="33" spans="2:10" ht="16" x14ac:dyDescent="0.25">
      <c r="B33" s="16">
        <v>2033</v>
      </c>
      <c r="C33" s="15" t="s">
        <v>130</v>
      </c>
      <c r="D33" s="15" t="s">
        <v>131</v>
      </c>
      <c r="E33" s="17" t="s">
        <v>131</v>
      </c>
      <c r="F33" s="17" t="s">
        <v>129</v>
      </c>
      <c r="G33" s="15" t="s">
        <v>24</v>
      </c>
      <c r="H33" s="15" t="s">
        <v>10</v>
      </c>
      <c r="I33" s="15" t="s">
        <v>40</v>
      </c>
      <c r="J33" s="55">
        <v>3200</v>
      </c>
    </row>
    <row r="34" spans="2:10" ht="16" x14ac:dyDescent="0.25">
      <c r="B34" s="16">
        <v>2035</v>
      </c>
      <c r="C34" s="15" t="s">
        <v>63</v>
      </c>
      <c r="D34" s="15" t="s">
        <v>147</v>
      </c>
      <c r="E34" s="17" t="s">
        <v>148</v>
      </c>
      <c r="F34" s="17" t="s">
        <v>16</v>
      </c>
      <c r="G34" s="15" t="s">
        <v>33</v>
      </c>
      <c r="H34" s="15" t="s">
        <v>10</v>
      </c>
      <c r="I34" s="15" t="s">
        <v>12</v>
      </c>
      <c r="J34" s="55">
        <v>870</v>
      </c>
    </row>
    <row r="39" spans="2:10" ht="17.5" x14ac:dyDescent="0.25">
      <c r="B39" s="49" t="s">
        <v>281</v>
      </c>
      <c r="C39" s="50"/>
      <c r="D39" s="50"/>
      <c r="E39" s="50"/>
      <c r="F39" s="50"/>
      <c r="G39" s="50"/>
      <c r="H39" s="50"/>
      <c r="I39" s="50"/>
      <c r="J39" s="50"/>
    </row>
  </sheetData>
  <pageMargins left="0.7" right="0.7" top="0.75" bottom="0.75" header="0.3" footer="0.3"/>
  <pageSetup scale="50" fitToHeight="0" orientation="landscape" horizontalDpi="0" verticalDpi="0"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5A6C6-DD36-4ABB-95DE-823271E6D98C}">
  <dimension ref="B2:K62"/>
  <sheetViews>
    <sheetView topLeftCell="A42" zoomScaleNormal="100" workbookViewId="0">
      <selection activeCell="F53" sqref="F53"/>
    </sheetView>
  </sheetViews>
  <sheetFormatPr baseColWidth="10" defaultColWidth="11.140625" defaultRowHeight="13.5" x14ac:dyDescent="0.25"/>
  <cols>
    <col min="1" max="1" width="2.140625" customWidth="1"/>
    <col min="2" max="2" width="17.35546875" customWidth="1"/>
  </cols>
  <sheetData>
    <row r="2" spans="2:11" ht="17.5" x14ac:dyDescent="0.25">
      <c r="B2" s="32" t="s">
        <v>215</v>
      </c>
      <c r="C2" s="32"/>
      <c r="D2" s="33"/>
      <c r="E2" s="33"/>
      <c r="F2" s="33"/>
      <c r="G2" s="33"/>
      <c r="H2" s="33"/>
      <c r="I2" s="33"/>
      <c r="J2" s="3"/>
      <c r="K2" s="3"/>
    </row>
    <row r="4" spans="2:11" ht="16" x14ac:dyDescent="0.5">
      <c r="B4" s="38" t="s">
        <v>204</v>
      </c>
      <c r="C4" s="42" t="s">
        <v>195</v>
      </c>
      <c r="D4" s="42" t="s">
        <v>196</v>
      </c>
      <c r="E4" s="42" t="s">
        <v>34</v>
      </c>
      <c r="F4" s="42" t="s">
        <v>129</v>
      </c>
      <c r="G4" s="42" t="s">
        <v>62</v>
      </c>
      <c r="H4" s="42" t="s">
        <v>197</v>
      </c>
      <c r="I4" s="42" t="s">
        <v>198</v>
      </c>
    </row>
    <row r="5" spans="2:11" ht="16" x14ac:dyDescent="0.5">
      <c r="B5" s="40" t="s">
        <v>199</v>
      </c>
      <c r="C5" s="43" t="s">
        <v>200</v>
      </c>
      <c r="D5" s="40">
        <v>48</v>
      </c>
      <c r="E5" s="40">
        <v>5</v>
      </c>
      <c r="F5" s="40">
        <v>3</v>
      </c>
      <c r="G5" s="40">
        <v>2</v>
      </c>
      <c r="H5" s="40">
        <v>6</v>
      </c>
      <c r="I5" s="40">
        <v>64</v>
      </c>
    </row>
    <row r="6" spans="2:11" ht="16" x14ac:dyDescent="0.5">
      <c r="B6" s="2" t="s">
        <v>19</v>
      </c>
      <c r="C6" s="42" t="s">
        <v>200</v>
      </c>
      <c r="D6" s="1">
        <v>21</v>
      </c>
      <c r="E6" s="1">
        <v>1</v>
      </c>
      <c r="F6" s="1">
        <v>0</v>
      </c>
      <c r="G6" s="1">
        <v>0</v>
      </c>
      <c r="H6" s="1">
        <v>1</v>
      </c>
      <c r="I6" s="2">
        <v>23</v>
      </c>
    </row>
    <row r="7" spans="2:11" ht="16" x14ac:dyDescent="0.5">
      <c r="B7" s="2" t="s">
        <v>59</v>
      </c>
      <c r="C7" s="42" t="s">
        <v>200</v>
      </c>
      <c r="D7" s="1">
        <v>8</v>
      </c>
      <c r="E7" s="1">
        <v>0</v>
      </c>
      <c r="F7" s="1">
        <v>1</v>
      </c>
      <c r="G7" s="1">
        <v>1</v>
      </c>
      <c r="H7" s="1">
        <v>3</v>
      </c>
      <c r="I7" s="2">
        <v>13</v>
      </c>
    </row>
    <row r="8" spans="2:11" ht="16" x14ac:dyDescent="0.5">
      <c r="B8" s="2" t="s">
        <v>12</v>
      </c>
      <c r="C8" s="42" t="s">
        <v>200</v>
      </c>
      <c r="D8" s="1">
        <v>7</v>
      </c>
      <c r="E8" s="1">
        <v>2</v>
      </c>
      <c r="F8" s="1">
        <v>1</v>
      </c>
      <c r="G8" s="1">
        <v>0</v>
      </c>
      <c r="H8" s="1">
        <v>2</v>
      </c>
      <c r="I8" s="2">
        <v>12</v>
      </c>
    </row>
    <row r="9" spans="2:11" ht="16" x14ac:dyDescent="0.5">
      <c r="B9" s="41" t="s">
        <v>40</v>
      </c>
      <c r="C9" s="58" t="s">
        <v>200</v>
      </c>
      <c r="D9" s="39">
        <v>12</v>
      </c>
      <c r="E9" s="39">
        <v>2</v>
      </c>
      <c r="F9" s="39">
        <v>1</v>
      </c>
      <c r="G9" s="39">
        <v>1</v>
      </c>
      <c r="H9" s="39">
        <v>0</v>
      </c>
      <c r="I9" s="41">
        <v>16</v>
      </c>
    </row>
    <row r="10" spans="2:11" ht="16" x14ac:dyDescent="0.5">
      <c r="B10" s="40" t="s">
        <v>205</v>
      </c>
      <c r="C10" s="43" t="s">
        <v>202</v>
      </c>
      <c r="D10" s="56">
        <v>93855.161000000007</v>
      </c>
      <c r="E10" s="56">
        <v>1768</v>
      </c>
      <c r="F10" s="56">
        <v>4700</v>
      </c>
      <c r="G10" s="56">
        <v>3244</v>
      </c>
      <c r="H10" s="56">
        <v>982</v>
      </c>
      <c r="I10" s="56">
        <v>104549.16100000001</v>
      </c>
    </row>
    <row r="11" spans="2:11" ht="16" x14ac:dyDescent="0.5">
      <c r="B11" s="1" t="s">
        <v>19</v>
      </c>
      <c r="C11" s="42" t="s">
        <v>202</v>
      </c>
      <c r="D11" s="52">
        <v>42246.100000000006</v>
      </c>
      <c r="E11" s="52">
        <v>235</v>
      </c>
      <c r="F11" s="52">
        <v>0</v>
      </c>
      <c r="G11" s="52">
        <v>0</v>
      </c>
      <c r="H11" s="52">
        <v>350</v>
      </c>
      <c r="I11" s="57">
        <v>42831.100000000006</v>
      </c>
      <c r="J11" s="69">
        <f>Tabla1[[#This Row],[Total]]/$I$10</f>
        <v>0.40967425840940036</v>
      </c>
    </row>
    <row r="12" spans="2:11" ht="16" x14ac:dyDescent="0.5">
      <c r="B12" s="1" t="s">
        <v>59</v>
      </c>
      <c r="C12" s="42" t="s">
        <v>202</v>
      </c>
      <c r="D12" s="52">
        <v>4949.902</v>
      </c>
      <c r="E12" s="52">
        <v>0</v>
      </c>
      <c r="F12" s="52">
        <v>900</v>
      </c>
      <c r="G12" s="52">
        <v>344</v>
      </c>
      <c r="H12" s="52">
        <v>400</v>
      </c>
      <c r="I12" s="57">
        <v>6593.902</v>
      </c>
      <c r="J12" s="69">
        <f>Tabla1[[#This Row],[Total]]/$I$10</f>
        <v>6.3069870068110823E-2</v>
      </c>
    </row>
    <row r="13" spans="2:11" ht="16" x14ac:dyDescent="0.5">
      <c r="B13" s="1" t="s">
        <v>12</v>
      </c>
      <c r="C13" s="42" t="s">
        <v>202</v>
      </c>
      <c r="D13" s="52">
        <v>12227.159</v>
      </c>
      <c r="E13" s="52">
        <v>238</v>
      </c>
      <c r="F13" s="52">
        <v>600</v>
      </c>
      <c r="G13" s="52">
        <v>0</v>
      </c>
      <c r="H13" s="52">
        <v>232</v>
      </c>
      <c r="I13" s="57">
        <v>13297.159</v>
      </c>
      <c r="J13" s="69">
        <f>Tabla1[[#This Row],[Total]]/$I$10</f>
        <v>0.12718570740132482</v>
      </c>
    </row>
    <row r="14" spans="2:11" ht="16" x14ac:dyDescent="0.5">
      <c r="B14" s="1" t="s">
        <v>40</v>
      </c>
      <c r="C14" s="42" t="s">
        <v>202</v>
      </c>
      <c r="D14" s="52">
        <v>34432</v>
      </c>
      <c r="E14" s="52">
        <v>1295</v>
      </c>
      <c r="F14" s="52">
        <v>3200</v>
      </c>
      <c r="G14" s="52">
        <v>2900</v>
      </c>
      <c r="H14" s="52">
        <v>0</v>
      </c>
      <c r="I14" s="57">
        <v>41827</v>
      </c>
      <c r="J14" s="69">
        <f>Tabla1[[#This Row],[Total]]/$I$10</f>
        <v>0.40007016412116397</v>
      </c>
    </row>
    <row r="17" spans="2:11" ht="17.5" x14ac:dyDescent="0.25">
      <c r="B17" s="32" t="s">
        <v>214</v>
      </c>
      <c r="C17" s="32"/>
      <c r="D17" s="33"/>
      <c r="E17" s="33"/>
      <c r="F17" s="33"/>
      <c r="G17" s="33"/>
      <c r="H17" s="33"/>
      <c r="I17" s="33"/>
    </row>
    <row r="19" spans="2:11" ht="16" x14ac:dyDescent="0.5">
      <c r="B19" s="38" t="s">
        <v>203</v>
      </c>
      <c r="C19" s="42" t="s">
        <v>195</v>
      </c>
      <c r="D19" s="42" t="s">
        <v>196</v>
      </c>
      <c r="E19" s="42" t="s">
        <v>34</v>
      </c>
      <c r="F19" s="42" t="s">
        <v>129</v>
      </c>
      <c r="G19" s="42" t="s">
        <v>62</v>
      </c>
      <c r="H19" s="42" t="s">
        <v>197</v>
      </c>
      <c r="I19" s="42" t="s">
        <v>198</v>
      </c>
    </row>
    <row r="20" spans="2:11" ht="16" x14ac:dyDescent="0.5">
      <c r="B20" s="40" t="s">
        <v>199</v>
      </c>
      <c r="C20" s="43" t="s">
        <v>200</v>
      </c>
      <c r="D20" s="40">
        <v>48</v>
      </c>
      <c r="E20" s="40">
        <v>5</v>
      </c>
      <c r="F20" s="40">
        <v>3</v>
      </c>
      <c r="G20" s="40">
        <v>2</v>
      </c>
      <c r="H20" s="40">
        <v>6</v>
      </c>
      <c r="I20" s="40">
        <v>64</v>
      </c>
    </row>
    <row r="21" spans="2:11" ht="16" x14ac:dyDescent="0.5">
      <c r="B21" s="2" t="s">
        <v>10</v>
      </c>
      <c r="C21" s="42" t="s">
        <v>200</v>
      </c>
      <c r="D21" s="1">
        <v>9</v>
      </c>
      <c r="E21" s="1">
        <v>4</v>
      </c>
      <c r="F21" s="1">
        <v>3</v>
      </c>
      <c r="G21" s="1">
        <v>1</v>
      </c>
      <c r="H21" s="1">
        <v>1</v>
      </c>
      <c r="I21" s="2">
        <v>18</v>
      </c>
    </row>
    <row r="22" spans="2:11" ht="16" x14ac:dyDescent="0.5">
      <c r="B22" s="2" t="s">
        <v>25</v>
      </c>
      <c r="C22" s="42" t="s">
        <v>200</v>
      </c>
      <c r="D22" s="1">
        <v>30</v>
      </c>
      <c r="E22" s="1">
        <v>1</v>
      </c>
      <c r="F22" s="1">
        <v>0</v>
      </c>
      <c r="G22" s="1">
        <v>0</v>
      </c>
      <c r="H22" s="1">
        <v>2</v>
      </c>
      <c r="I22" s="2">
        <v>33</v>
      </c>
    </row>
    <row r="23" spans="2:11" ht="16" x14ac:dyDescent="0.5">
      <c r="B23" s="2" t="s">
        <v>30</v>
      </c>
      <c r="C23" s="42" t="s">
        <v>200</v>
      </c>
      <c r="D23" s="1">
        <v>9</v>
      </c>
      <c r="E23" s="1">
        <v>0</v>
      </c>
      <c r="F23" s="1">
        <v>0</v>
      </c>
      <c r="G23" s="1">
        <v>1</v>
      </c>
      <c r="H23" s="1">
        <v>3</v>
      </c>
      <c r="I23" s="2">
        <v>13</v>
      </c>
    </row>
    <row r="24" spans="2:11" ht="16" x14ac:dyDescent="0.5">
      <c r="B24" s="40" t="s">
        <v>205</v>
      </c>
      <c r="C24" s="43" t="s">
        <v>202</v>
      </c>
      <c r="D24" s="56">
        <v>93855.161000000007</v>
      </c>
      <c r="E24" s="56">
        <v>1768</v>
      </c>
      <c r="F24" s="56">
        <v>4700</v>
      </c>
      <c r="G24" s="56">
        <v>3244</v>
      </c>
      <c r="H24" s="56">
        <v>982</v>
      </c>
      <c r="I24" s="56">
        <v>104549.16100000001</v>
      </c>
    </row>
    <row r="25" spans="2:11" ht="16" x14ac:dyDescent="0.5">
      <c r="B25" s="2" t="s">
        <v>10</v>
      </c>
      <c r="C25" s="42" t="s">
        <v>202</v>
      </c>
      <c r="D25" s="52">
        <v>11049</v>
      </c>
      <c r="E25" s="52">
        <v>1655</v>
      </c>
      <c r="F25" s="52">
        <v>4700</v>
      </c>
      <c r="G25" s="52">
        <v>2900</v>
      </c>
      <c r="H25" s="52">
        <v>130</v>
      </c>
      <c r="I25" s="57">
        <v>20434</v>
      </c>
      <c r="K25" s="70">
        <f>Tabla2[[#This Row],[Total]]/$I$24</f>
        <v>0.19544872292184151</v>
      </c>
    </row>
    <row r="26" spans="2:11" ht="16" x14ac:dyDescent="0.5">
      <c r="B26" s="2" t="s">
        <v>25</v>
      </c>
      <c r="C26" s="42" t="s">
        <v>202</v>
      </c>
      <c r="D26" s="52">
        <v>48393.002000000008</v>
      </c>
      <c r="E26" s="52">
        <v>113</v>
      </c>
      <c r="F26" s="52">
        <v>0</v>
      </c>
      <c r="G26" s="52">
        <v>0</v>
      </c>
      <c r="H26" s="52">
        <v>325</v>
      </c>
      <c r="I26" s="57">
        <v>48831.002000000008</v>
      </c>
      <c r="K26" s="70">
        <f>Tabla2[[#This Row],[Total]]/$I$24</f>
        <v>0.4670625907748796</v>
      </c>
    </row>
    <row r="27" spans="2:11" ht="16" x14ac:dyDescent="0.5">
      <c r="B27" s="2" t="s">
        <v>30</v>
      </c>
      <c r="C27" s="42" t="s">
        <v>202</v>
      </c>
      <c r="D27" s="52">
        <v>34413.159</v>
      </c>
      <c r="E27" s="52">
        <v>0</v>
      </c>
      <c r="F27" s="52">
        <v>0</v>
      </c>
      <c r="G27" s="52">
        <v>344</v>
      </c>
      <c r="H27" s="52">
        <v>527</v>
      </c>
      <c r="I27" s="57">
        <v>35284.159</v>
      </c>
      <c r="K27" s="70">
        <f>Tabla2[[#This Row],[Total]]/$I$24</f>
        <v>0.33748868630327888</v>
      </c>
    </row>
    <row r="30" spans="2:11" ht="17.5" x14ac:dyDescent="0.25">
      <c r="B30" s="32" t="s">
        <v>216</v>
      </c>
      <c r="C30" s="32"/>
      <c r="D30" s="33"/>
      <c r="E30" s="33"/>
      <c r="F30" s="33"/>
      <c r="G30" s="33"/>
      <c r="H30" s="33"/>
      <c r="I30" s="33"/>
    </row>
    <row r="32" spans="2:11" ht="16" x14ac:dyDescent="0.5">
      <c r="B32" s="38" t="s">
        <v>203</v>
      </c>
      <c r="C32" s="42" t="s">
        <v>195</v>
      </c>
      <c r="D32" s="42" t="s">
        <v>196</v>
      </c>
      <c r="E32" s="42" t="s">
        <v>34</v>
      </c>
      <c r="F32" s="42" t="s">
        <v>129</v>
      </c>
      <c r="G32" s="42" t="s">
        <v>62</v>
      </c>
      <c r="H32" s="42" t="s">
        <v>197</v>
      </c>
      <c r="I32" s="42" t="s">
        <v>198</v>
      </c>
    </row>
    <row r="33" spans="2:9" ht="16" x14ac:dyDescent="0.5">
      <c r="B33" s="40" t="s">
        <v>199</v>
      </c>
      <c r="C33" s="43" t="s">
        <v>200</v>
      </c>
      <c r="D33" s="40">
        <v>48</v>
      </c>
      <c r="E33" s="40">
        <v>5</v>
      </c>
      <c r="F33" s="40">
        <v>3</v>
      </c>
      <c r="G33" s="40">
        <v>2</v>
      </c>
      <c r="H33" s="40">
        <v>6</v>
      </c>
      <c r="I33" s="40">
        <v>64</v>
      </c>
    </row>
    <row r="34" spans="2:9" ht="16" x14ac:dyDescent="0.5">
      <c r="B34" s="1" t="s">
        <v>18</v>
      </c>
      <c r="C34" s="42" t="s">
        <v>200</v>
      </c>
      <c r="D34" s="1">
        <v>21</v>
      </c>
      <c r="E34" s="1">
        <v>1</v>
      </c>
      <c r="F34" s="1">
        <v>0</v>
      </c>
      <c r="G34" s="1">
        <v>0</v>
      </c>
      <c r="H34" s="1">
        <v>1</v>
      </c>
      <c r="I34" s="2">
        <v>23</v>
      </c>
    </row>
    <row r="35" spans="2:9" ht="16" x14ac:dyDescent="0.5">
      <c r="B35" s="1" t="s">
        <v>11</v>
      </c>
      <c r="C35" s="42" t="s">
        <v>200</v>
      </c>
      <c r="D35" s="1">
        <v>17</v>
      </c>
      <c r="E35" s="1">
        <v>2</v>
      </c>
      <c r="F35" s="1">
        <v>2</v>
      </c>
      <c r="G35" s="1">
        <v>2</v>
      </c>
      <c r="H35" s="1">
        <v>5</v>
      </c>
      <c r="I35" s="2">
        <v>28</v>
      </c>
    </row>
    <row r="36" spans="2:9" ht="16" x14ac:dyDescent="0.5">
      <c r="B36" s="1" t="s">
        <v>39</v>
      </c>
      <c r="C36" s="42" t="s">
        <v>200</v>
      </c>
      <c r="D36" s="1">
        <v>9</v>
      </c>
      <c r="E36" s="1">
        <v>2</v>
      </c>
      <c r="F36" s="1">
        <v>0</v>
      </c>
      <c r="G36" s="1">
        <v>0</v>
      </c>
      <c r="H36" s="1">
        <v>0</v>
      </c>
      <c r="I36" s="2">
        <v>11</v>
      </c>
    </row>
    <row r="37" spans="2:9" ht="16" x14ac:dyDescent="0.5">
      <c r="B37" s="1" t="s">
        <v>101</v>
      </c>
      <c r="C37" s="42" t="s">
        <v>200</v>
      </c>
      <c r="D37" s="1">
        <v>1</v>
      </c>
      <c r="E37" s="1">
        <v>0</v>
      </c>
      <c r="F37" s="1">
        <v>1</v>
      </c>
      <c r="G37" s="1">
        <v>0</v>
      </c>
      <c r="H37" s="1">
        <v>0</v>
      </c>
      <c r="I37" s="2">
        <v>2</v>
      </c>
    </row>
    <row r="38" spans="2:9" ht="16" x14ac:dyDescent="0.5">
      <c r="B38" s="40" t="s">
        <v>205</v>
      </c>
      <c r="C38" s="43" t="s">
        <v>202</v>
      </c>
      <c r="D38" s="56">
        <v>93855.161000000007</v>
      </c>
      <c r="E38" s="56">
        <v>1768</v>
      </c>
      <c r="F38" s="56">
        <v>4700</v>
      </c>
      <c r="G38" s="56">
        <v>3244</v>
      </c>
      <c r="H38" s="56">
        <v>982</v>
      </c>
      <c r="I38" s="56">
        <v>104549.16100000001</v>
      </c>
    </row>
    <row r="39" spans="2:9" ht="16" x14ac:dyDescent="0.5">
      <c r="B39" s="1" t="s">
        <v>18</v>
      </c>
      <c r="C39" s="42" t="s">
        <v>202</v>
      </c>
      <c r="D39" s="52">
        <v>42246.100000000006</v>
      </c>
      <c r="E39" s="52">
        <v>235</v>
      </c>
      <c r="F39" s="52">
        <v>0</v>
      </c>
      <c r="G39" s="52">
        <v>0</v>
      </c>
      <c r="H39" s="52">
        <v>350</v>
      </c>
      <c r="I39" s="57">
        <v>42831.100000000006</v>
      </c>
    </row>
    <row r="40" spans="2:9" ht="16" x14ac:dyDescent="0.5">
      <c r="B40" s="1" t="s">
        <v>11</v>
      </c>
      <c r="C40" s="42" t="s">
        <v>202</v>
      </c>
      <c r="D40" s="52">
        <v>21452.061000000002</v>
      </c>
      <c r="E40" s="52">
        <v>238</v>
      </c>
      <c r="F40" s="52">
        <v>1500</v>
      </c>
      <c r="G40" s="52">
        <v>3244</v>
      </c>
      <c r="H40" s="52">
        <v>632</v>
      </c>
      <c r="I40" s="57">
        <v>27066.061000000002</v>
      </c>
    </row>
    <row r="41" spans="2:9" ht="16" x14ac:dyDescent="0.5">
      <c r="B41" s="1" t="s">
        <v>39</v>
      </c>
      <c r="C41" s="42" t="s">
        <v>202</v>
      </c>
      <c r="D41" s="52">
        <v>29457</v>
      </c>
      <c r="E41" s="52">
        <v>1295</v>
      </c>
      <c r="F41" s="52">
        <v>0</v>
      </c>
      <c r="G41" s="52">
        <v>0</v>
      </c>
      <c r="H41" s="52">
        <v>0</v>
      </c>
      <c r="I41" s="57">
        <v>30752</v>
      </c>
    </row>
    <row r="42" spans="2:9" ht="16" x14ac:dyDescent="0.5">
      <c r="B42" s="1" t="s">
        <v>101</v>
      </c>
      <c r="C42" s="42" t="s">
        <v>202</v>
      </c>
      <c r="D42" s="52">
        <v>700</v>
      </c>
      <c r="E42" s="52">
        <v>0</v>
      </c>
      <c r="F42" s="52">
        <v>3200</v>
      </c>
      <c r="G42" s="52">
        <v>0</v>
      </c>
      <c r="H42" s="52">
        <v>0</v>
      </c>
      <c r="I42" s="57">
        <v>3900</v>
      </c>
    </row>
    <row r="45" spans="2:9" ht="17.5" x14ac:dyDescent="0.25">
      <c r="B45" s="32" t="s">
        <v>217</v>
      </c>
      <c r="C45" s="32"/>
      <c r="D45" s="33"/>
      <c r="E45" s="33"/>
      <c r="F45" s="33"/>
      <c r="G45" s="33"/>
      <c r="H45" s="33"/>
      <c r="I45" s="33"/>
    </row>
    <row r="47" spans="2:9" ht="16" x14ac:dyDescent="0.5">
      <c r="B47" s="38" t="s">
        <v>203</v>
      </c>
      <c r="C47" s="42" t="s">
        <v>195</v>
      </c>
      <c r="D47" s="42" t="s">
        <v>196</v>
      </c>
      <c r="E47" s="42" t="s">
        <v>34</v>
      </c>
      <c r="F47" s="42" t="s">
        <v>129</v>
      </c>
      <c r="G47" s="42" t="s">
        <v>62</v>
      </c>
      <c r="H47" s="42" t="s">
        <v>197</v>
      </c>
      <c r="I47" s="42" t="s">
        <v>198</v>
      </c>
    </row>
    <row r="48" spans="2:9" ht="16" x14ac:dyDescent="0.5">
      <c r="B48" s="40" t="s">
        <v>199</v>
      </c>
      <c r="C48" s="43" t="s">
        <v>200</v>
      </c>
      <c r="D48" s="40">
        <v>48</v>
      </c>
      <c r="E48" s="40">
        <v>5</v>
      </c>
      <c r="F48" s="40">
        <v>3</v>
      </c>
      <c r="G48" s="40">
        <v>2</v>
      </c>
      <c r="H48" s="40">
        <v>6</v>
      </c>
      <c r="I48" s="40">
        <v>64</v>
      </c>
    </row>
    <row r="49" spans="2:9" ht="16" x14ac:dyDescent="0.5">
      <c r="B49" s="1" t="s">
        <v>206</v>
      </c>
      <c r="C49" s="42" t="s">
        <v>200</v>
      </c>
      <c r="D49" s="1">
        <v>26</v>
      </c>
      <c r="E49" s="1">
        <v>1</v>
      </c>
      <c r="F49" s="1">
        <v>2</v>
      </c>
      <c r="G49" s="1">
        <v>1</v>
      </c>
      <c r="H49" s="1">
        <v>3</v>
      </c>
      <c r="I49" s="2">
        <v>33</v>
      </c>
    </row>
    <row r="50" spans="2:9" ht="16" x14ac:dyDescent="0.5">
      <c r="B50" s="1" t="s">
        <v>207</v>
      </c>
      <c r="C50" s="42" t="s">
        <v>200</v>
      </c>
      <c r="D50" s="1">
        <v>5</v>
      </c>
      <c r="E50" s="1">
        <v>2</v>
      </c>
      <c r="F50" s="1">
        <v>0</v>
      </c>
      <c r="G50" s="1">
        <v>1</v>
      </c>
      <c r="H50" s="1">
        <v>2</v>
      </c>
      <c r="I50" s="2">
        <v>10</v>
      </c>
    </row>
    <row r="51" spans="2:9" ht="16" x14ac:dyDescent="0.5">
      <c r="B51" s="1" t="s">
        <v>208</v>
      </c>
      <c r="C51" s="42" t="s">
        <v>200</v>
      </c>
      <c r="D51" s="1">
        <v>12</v>
      </c>
      <c r="E51" s="1">
        <v>2</v>
      </c>
      <c r="F51" s="1">
        <v>1</v>
      </c>
      <c r="G51" s="1">
        <v>0</v>
      </c>
      <c r="H51" s="1">
        <v>0</v>
      </c>
      <c r="I51" s="2">
        <v>15</v>
      </c>
    </row>
    <row r="52" spans="2:9" ht="16" x14ac:dyDescent="0.5">
      <c r="B52" s="1" t="s">
        <v>209</v>
      </c>
      <c r="C52" s="42" t="s">
        <v>200</v>
      </c>
      <c r="D52" s="1">
        <v>5</v>
      </c>
      <c r="E52" s="1">
        <v>0</v>
      </c>
      <c r="F52" s="1">
        <v>0</v>
      </c>
      <c r="G52" s="1">
        <v>0</v>
      </c>
      <c r="H52" s="1">
        <v>1</v>
      </c>
      <c r="I52" s="2">
        <v>6</v>
      </c>
    </row>
    <row r="53" spans="2:9" ht="16" x14ac:dyDescent="0.5">
      <c r="B53" s="40" t="s">
        <v>205</v>
      </c>
      <c r="C53" s="43" t="s">
        <v>202</v>
      </c>
      <c r="D53" s="56">
        <v>93855.161000000007</v>
      </c>
      <c r="E53" s="56">
        <v>1768</v>
      </c>
      <c r="F53" s="56">
        <v>4700</v>
      </c>
      <c r="G53" s="56">
        <v>3244</v>
      </c>
      <c r="H53" s="56">
        <v>982</v>
      </c>
      <c r="I53" s="56">
        <v>104549.16100000001</v>
      </c>
    </row>
    <row r="54" spans="2:9" ht="16" x14ac:dyDescent="0.5">
      <c r="B54" s="1" t="s">
        <v>206</v>
      </c>
      <c r="C54" s="42" t="s">
        <v>202</v>
      </c>
      <c r="D54" s="52">
        <v>37558.002000000008</v>
      </c>
      <c r="E54" s="52">
        <v>235</v>
      </c>
      <c r="F54" s="52">
        <v>1500</v>
      </c>
      <c r="G54" s="52">
        <v>2900</v>
      </c>
      <c r="H54" s="52">
        <v>675</v>
      </c>
      <c r="I54" s="57">
        <v>42868.002000000008</v>
      </c>
    </row>
    <row r="55" spans="2:9" ht="16" x14ac:dyDescent="0.5">
      <c r="B55" s="1" t="s">
        <v>207</v>
      </c>
      <c r="C55" s="42" t="s">
        <v>202</v>
      </c>
      <c r="D55" s="52">
        <v>5411</v>
      </c>
      <c r="E55" s="52">
        <v>238</v>
      </c>
      <c r="F55" s="52">
        <v>0</v>
      </c>
      <c r="G55" s="52">
        <v>344</v>
      </c>
      <c r="H55" s="52">
        <v>232</v>
      </c>
      <c r="I55" s="57">
        <v>6225</v>
      </c>
    </row>
    <row r="56" spans="2:9" ht="16" x14ac:dyDescent="0.5">
      <c r="B56" s="1" t="s">
        <v>208</v>
      </c>
      <c r="C56" s="42" t="s">
        <v>202</v>
      </c>
      <c r="D56" s="52">
        <v>34763.159</v>
      </c>
      <c r="E56" s="52">
        <v>1295</v>
      </c>
      <c r="F56" s="52">
        <v>3200</v>
      </c>
      <c r="G56" s="52">
        <v>0</v>
      </c>
      <c r="H56" s="52">
        <v>0</v>
      </c>
      <c r="I56" s="57">
        <v>39258.159</v>
      </c>
    </row>
    <row r="57" spans="2:9" ht="16" x14ac:dyDescent="0.5">
      <c r="B57" s="1" t="s">
        <v>209</v>
      </c>
      <c r="C57" s="42" t="s">
        <v>202</v>
      </c>
      <c r="D57" s="52">
        <v>16123</v>
      </c>
      <c r="E57" s="52">
        <v>0</v>
      </c>
      <c r="F57" s="52">
        <v>0</v>
      </c>
      <c r="G57" s="52">
        <v>0</v>
      </c>
      <c r="H57" s="52">
        <v>75</v>
      </c>
      <c r="I57" s="57">
        <v>16198</v>
      </c>
    </row>
    <row r="62" spans="2:9" ht="17.5" x14ac:dyDescent="0.25">
      <c r="B62" s="49" t="s">
        <v>281</v>
      </c>
      <c r="C62" s="50"/>
      <c r="D62" s="50"/>
      <c r="E62" s="50"/>
      <c r="F62" s="50"/>
      <c r="G62" s="50"/>
      <c r="H62" s="50"/>
      <c r="I62" s="50"/>
    </row>
  </sheetData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98F60-70CF-44B4-88AF-E1172A13FFFA}">
  <dimension ref="B2:K29"/>
  <sheetViews>
    <sheetView topLeftCell="A8" workbookViewId="0">
      <selection activeCell="F18" sqref="F18"/>
    </sheetView>
  </sheetViews>
  <sheetFormatPr baseColWidth="10" defaultColWidth="11.140625" defaultRowHeight="13.5" x14ac:dyDescent="0.25"/>
  <cols>
    <col min="1" max="1" width="2.140625" customWidth="1"/>
    <col min="2" max="2" width="14.7109375" customWidth="1"/>
  </cols>
  <sheetData>
    <row r="2" spans="2:11" ht="17.5" x14ac:dyDescent="0.25">
      <c r="B2" s="32" t="s">
        <v>224</v>
      </c>
      <c r="C2" s="32"/>
      <c r="D2" s="33"/>
      <c r="E2" s="33"/>
      <c r="F2" s="33"/>
      <c r="G2" s="33"/>
      <c r="H2" s="33"/>
      <c r="I2" s="33"/>
    </row>
    <row r="4" spans="2:11" ht="16" x14ac:dyDescent="0.5">
      <c r="B4" s="42" t="s">
        <v>223</v>
      </c>
      <c r="C4" s="42" t="s">
        <v>195</v>
      </c>
      <c r="D4" s="42" t="s">
        <v>196</v>
      </c>
      <c r="E4" s="42" t="s">
        <v>34</v>
      </c>
      <c r="F4" s="42" t="s">
        <v>129</v>
      </c>
      <c r="G4" s="42" t="s">
        <v>62</v>
      </c>
      <c r="H4" s="42" t="s">
        <v>197</v>
      </c>
      <c r="I4" s="42" t="s">
        <v>198</v>
      </c>
    </row>
    <row r="5" spans="2:11" ht="16" x14ac:dyDescent="0.5">
      <c r="B5" s="64" t="s">
        <v>199</v>
      </c>
      <c r="C5" s="65" t="s">
        <v>200</v>
      </c>
      <c r="D5" s="64">
        <v>48</v>
      </c>
      <c r="E5" s="64">
        <v>5</v>
      </c>
      <c r="F5" s="64">
        <v>3</v>
      </c>
      <c r="G5" s="64">
        <v>2</v>
      </c>
      <c r="H5" s="64">
        <v>6</v>
      </c>
      <c r="I5" s="64">
        <v>64</v>
      </c>
    </row>
    <row r="6" spans="2:11" ht="16" x14ac:dyDescent="0.5">
      <c r="B6" s="61" t="s">
        <v>38</v>
      </c>
      <c r="C6" s="62" t="s">
        <v>200</v>
      </c>
      <c r="D6" s="61">
        <v>4</v>
      </c>
      <c r="E6" s="61">
        <v>0</v>
      </c>
      <c r="F6" s="61">
        <v>0</v>
      </c>
      <c r="G6" s="61">
        <v>0</v>
      </c>
      <c r="H6" s="61">
        <v>1</v>
      </c>
      <c r="I6" s="63">
        <v>5</v>
      </c>
    </row>
    <row r="7" spans="2:11" ht="16" x14ac:dyDescent="0.5">
      <c r="B7" s="1" t="s">
        <v>33</v>
      </c>
      <c r="C7" s="42" t="s">
        <v>200</v>
      </c>
      <c r="D7" s="1">
        <v>22</v>
      </c>
      <c r="E7" s="1">
        <v>1</v>
      </c>
      <c r="F7" s="1">
        <v>0</v>
      </c>
      <c r="G7" s="1">
        <v>0</v>
      </c>
      <c r="H7" s="1">
        <v>3</v>
      </c>
      <c r="I7" s="2">
        <v>26</v>
      </c>
    </row>
    <row r="8" spans="2:11" ht="16" x14ac:dyDescent="0.5">
      <c r="B8" s="1" t="s">
        <v>24</v>
      </c>
      <c r="C8" s="42" t="s">
        <v>200</v>
      </c>
      <c r="D8" s="1">
        <v>9</v>
      </c>
      <c r="E8" s="1">
        <v>4</v>
      </c>
      <c r="F8" s="1">
        <v>3</v>
      </c>
      <c r="G8" s="1">
        <v>1</v>
      </c>
      <c r="H8" s="1">
        <v>0</v>
      </c>
      <c r="I8" s="2">
        <v>17</v>
      </c>
    </row>
    <row r="9" spans="2:11" ht="16" x14ac:dyDescent="0.5">
      <c r="B9" s="1" t="s">
        <v>17</v>
      </c>
      <c r="C9" s="42" t="s">
        <v>200</v>
      </c>
      <c r="D9" s="1">
        <v>4</v>
      </c>
      <c r="E9" s="1">
        <v>0</v>
      </c>
      <c r="F9" s="1">
        <v>0</v>
      </c>
      <c r="G9" s="1">
        <v>1</v>
      </c>
      <c r="H9" s="1">
        <v>0</v>
      </c>
      <c r="I9" s="2">
        <v>5</v>
      </c>
    </row>
    <row r="10" spans="2:11" ht="16" x14ac:dyDescent="0.5">
      <c r="B10" s="1" t="s">
        <v>90</v>
      </c>
      <c r="C10" s="42" t="s">
        <v>200</v>
      </c>
      <c r="D10" s="1">
        <v>3</v>
      </c>
      <c r="E10" s="1">
        <v>0</v>
      </c>
      <c r="F10" s="1">
        <v>0</v>
      </c>
      <c r="G10" s="1">
        <v>0</v>
      </c>
      <c r="H10" s="1">
        <v>0</v>
      </c>
      <c r="I10" s="2">
        <v>3</v>
      </c>
    </row>
    <row r="11" spans="2:11" ht="16" x14ac:dyDescent="0.5">
      <c r="B11" s="1" t="s">
        <v>29</v>
      </c>
      <c r="C11" s="42" t="s">
        <v>200</v>
      </c>
      <c r="D11" s="1">
        <v>1</v>
      </c>
      <c r="E11" s="1">
        <v>0</v>
      </c>
      <c r="F11" s="1">
        <v>0</v>
      </c>
      <c r="G11" s="1">
        <v>0</v>
      </c>
      <c r="H11" s="1">
        <v>1</v>
      </c>
      <c r="I11" s="2">
        <v>2</v>
      </c>
    </row>
    <row r="12" spans="2:11" ht="16" x14ac:dyDescent="0.5">
      <c r="B12" s="1" t="s">
        <v>67</v>
      </c>
      <c r="C12" s="42" t="s">
        <v>200</v>
      </c>
      <c r="D12" s="1">
        <v>3</v>
      </c>
      <c r="E12" s="1">
        <v>0</v>
      </c>
      <c r="F12" s="1">
        <v>0</v>
      </c>
      <c r="G12" s="1">
        <v>0</v>
      </c>
      <c r="H12" s="1">
        <v>0</v>
      </c>
      <c r="I12" s="2">
        <v>3</v>
      </c>
    </row>
    <row r="13" spans="2:11" ht="16" x14ac:dyDescent="0.5">
      <c r="B13" s="1" t="s">
        <v>9</v>
      </c>
      <c r="C13" s="42" t="s">
        <v>200</v>
      </c>
      <c r="D13" s="1">
        <v>0</v>
      </c>
      <c r="E13" s="1">
        <v>0</v>
      </c>
      <c r="F13" s="1">
        <v>0</v>
      </c>
      <c r="G13" s="1">
        <v>0</v>
      </c>
      <c r="H13" s="1">
        <v>1</v>
      </c>
      <c r="I13" s="2">
        <v>1</v>
      </c>
    </row>
    <row r="14" spans="2:11" ht="16" x14ac:dyDescent="0.5">
      <c r="B14" s="39" t="s">
        <v>164</v>
      </c>
      <c r="C14" s="58" t="s">
        <v>200</v>
      </c>
      <c r="D14" s="39">
        <v>2</v>
      </c>
      <c r="E14" s="39">
        <v>0</v>
      </c>
      <c r="F14" s="39">
        <v>0</v>
      </c>
      <c r="G14" s="39">
        <v>0</v>
      </c>
      <c r="H14" s="39">
        <v>0</v>
      </c>
      <c r="I14" s="41">
        <v>2</v>
      </c>
    </row>
    <row r="15" spans="2:11" ht="16" x14ac:dyDescent="0.5">
      <c r="B15" s="66" t="s">
        <v>201</v>
      </c>
      <c r="C15" s="67" t="s">
        <v>202</v>
      </c>
      <c r="D15" s="68">
        <v>93855.160999999993</v>
      </c>
      <c r="E15" s="68">
        <v>1768</v>
      </c>
      <c r="F15" s="68">
        <v>4700</v>
      </c>
      <c r="G15" s="68">
        <v>3244</v>
      </c>
      <c r="H15" s="68">
        <v>982</v>
      </c>
      <c r="I15" s="68">
        <v>104549.16099999999</v>
      </c>
    </row>
    <row r="16" spans="2:11" ht="16" x14ac:dyDescent="0.5">
      <c r="B16" s="1" t="s">
        <v>38</v>
      </c>
      <c r="C16" s="42" t="s">
        <v>202</v>
      </c>
      <c r="D16" s="52">
        <v>14470</v>
      </c>
      <c r="E16" s="52">
        <v>0</v>
      </c>
      <c r="F16" s="52">
        <v>0</v>
      </c>
      <c r="G16" s="52">
        <v>0</v>
      </c>
      <c r="H16" s="52">
        <v>350</v>
      </c>
      <c r="I16" s="57">
        <v>14820</v>
      </c>
      <c r="K16" s="69"/>
    </row>
    <row r="17" spans="2:11" ht="16" x14ac:dyDescent="0.5">
      <c r="B17" s="1" t="s">
        <v>33</v>
      </c>
      <c r="C17" s="42" t="s">
        <v>202</v>
      </c>
      <c r="D17" s="52">
        <v>40209.061000000002</v>
      </c>
      <c r="E17" s="52">
        <v>125</v>
      </c>
      <c r="F17" s="52">
        <v>0</v>
      </c>
      <c r="G17" s="52">
        <v>0</v>
      </c>
      <c r="H17" s="52">
        <v>400</v>
      </c>
      <c r="I17" s="57">
        <v>40734.061000000002</v>
      </c>
      <c r="K17" s="69"/>
    </row>
    <row r="18" spans="2:11" ht="16" x14ac:dyDescent="0.5">
      <c r="B18" s="1" t="s">
        <v>24</v>
      </c>
      <c r="C18" s="42" t="s">
        <v>202</v>
      </c>
      <c r="D18" s="52">
        <v>10305.200000000001</v>
      </c>
      <c r="E18" s="52">
        <v>1643</v>
      </c>
      <c r="F18" s="52">
        <v>4700</v>
      </c>
      <c r="G18" s="52">
        <v>344</v>
      </c>
      <c r="H18" s="52">
        <v>0</v>
      </c>
      <c r="I18" s="57">
        <v>16992.2</v>
      </c>
      <c r="K18" s="69"/>
    </row>
    <row r="19" spans="2:11" ht="16" x14ac:dyDescent="0.5">
      <c r="B19" s="1" t="s">
        <v>17</v>
      </c>
      <c r="C19" s="42" t="s">
        <v>202</v>
      </c>
      <c r="D19" s="52">
        <v>4935</v>
      </c>
      <c r="E19" s="52">
        <v>0</v>
      </c>
      <c r="F19" s="52">
        <v>0</v>
      </c>
      <c r="G19" s="52">
        <v>2900</v>
      </c>
      <c r="H19" s="52">
        <v>0</v>
      </c>
      <c r="I19" s="57">
        <v>7835</v>
      </c>
      <c r="K19" s="69"/>
    </row>
    <row r="20" spans="2:11" ht="16" x14ac:dyDescent="0.5">
      <c r="B20" s="1" t="s">
        <v>90</v>
      </c>
      <c r="C20" s="42" t="s">
        <v>202</v>
      </c>
      <c r="D20" s="52">
        <v>6166</v>
      </c>
      <c r="E20" s="52">
        <v>0</v>
      </c>
      <c r="F20" s="52">
        <v>0</v>
      </c>
      <c r="G20" s="52">
        <v>0</v>
      </c>
      <c r="H20" s="52">
        <v>0</v>
      </c>
      <c r="I20" s="57">
        <v>6166</v>
      </c>
      <c r="K20" s="69"/>
    </row>
    <row r="21" spans="2:11" ht="16" x14ac:dyDescent="0.5">
      <c r="B21" s="1" t="s">
        <v>29</v>
      </c>
      <c r="C21" s="42" t="s">
        <v>202</v>
      </c>
      <c r="D21" s="52">
        <v>1104</v>
      </c>
      <c r="E21" s="52">
        <v>0</v>
      </c>
      <c r="F21" s="52">
        <v>0</v>
      </c>
      <c r="G21" s="52">
        <v>0</v>
      </c>
      <c r="H21" s="52">
        <v>102</v>
      </c>
      <c r="I21" s="57">
        <v>1206</v>
      </c>
      <c r="K21" s="69"/>
    </row>
    <row r="22" spans="2:11" ht="16" x14ac:dyDescent="0.5">
      <c r="B22" s="1" t="s">
        <v>67</v>
      </c>
      <c r="C22" s="42" t="s">
        <v>202</v>
      </c>
      <c r="D22" s="52">
        <v>6253.9</v>
      </c>
      <c r="E22" s="52">
        <v>0</v>
      </c>
      <c r="F22" s="52">
        <v>0</v>
      </c>
      <c r="G22" s="52">
        <v>0</v>
      </c>
      <c r="H22" s="52">
        <v>0</v>
      </c>
      <c r="I22" s="57">
        <v>6253.9</v>
      </c>
      <c r="K22" s="69"/>
    </row>
    <row r="23" spans="2:11" ht="16" x14ac:dyDescent="0.5">
      <c r="B23" s="1" t="s">
        <v>9</v>
      </c>
      <c r="C23" s="42" t="s">
        <v>202</v>
      </c>
      <c r="D23" s="52">
        <v>0</v>
      </c>
      <c r="E23" s="52">
        <v>0</v>
      </c>
      <c r="F23" s="52">
        <v>0</v>
      </c>
      <c r="G23" s="52">
        <v>0</v>
      </c>
      <c r="H23" s="52">
        <v>130</v>
      </c>
      <c r="I23" s="57">
        <v>130</v>
      </c>
      <c r="K23" s="69"/>
    </row>
    <row r="24" spans="2:11" ht="16" x14ac:dyDescent="0.5">
      <c r="B24" s="1" t="s">
        <v>164</v>
      </c>
      <c r="C24" s="42" t="s">
        <v>202</v>
      </c>
      <c r="D24" s="52">
        <v>10412</v>
      </c>
      <c r="E24" s="52">
        <v>0</v>
      </c>
      <c r="F24" s="52">
        <v>0</v>
      </c>
      <c r="G24" s="52">
        <v>0</v>
      </c>
      <c r="H24" s="52">
        <v>0</v>
      </c>
      <c r="I24" s="57">
        <v>10412</v>
      </c>
      <c r="K24" s="69"/>
    </row>
    <row r="25" spans="2:11" ht="16" x14ac:dyDescent="0.5">
      <c r="B25" s="1"/>
      <c r="C25" s="42"/>
      <c r="D25" s="52"/>
      <c r="E25" s="52"/>
      <c r="F25" s="52"/>
      <c r="G25" s="52"/>
      <c r="H25" s="52"/>
      <c r="I25" s="57"/>
    </row>
    <row r="28" spans="2:11" ht="14.5" customHeight="1" x14ac:dyDescent="0.25"/>
    <row r="29" spans="2:11" ht="17.5" x14ac:dyDescent="0.25">
      <c r="B29" s="49" t="s">
        <v>281</v>
      </c>
      <c r="C29" s="50"/>
      <c r="D29" s="50"/>
      <c r="E29" s="50"/>
      <c r="F29" s="50"/>
      <c r="G29" s="50"/>
      <c r="H29" s="50"/>
      <c r="I29" s="50"/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926A4-9CCE-4251-9B77-E8AC2A8C0455}">
  <dimension ref="B2:I21"/>
  <sheetViews>
    <sheetView workbookViewId="0">
      <selection activeCell="E16" sqref="E16:H16"/>
    </sheetView>
  </sheetViews>
  <sheetFormatPr baseColWidth="10" defaultColWidth="11.140625" defaultRowHeight="13.5" x14ac:dyDescent="0.25"/>
  <cols>
    <col min="1" max="1" width="2.5" customWidth="1"/>
    <col min="2" max="2" width="12.5703125" customWidth="1"/>
    <col min="3" max="3" width="7.28515625" customWidth="1"/>
    <col min="4" max="8" width="15.5703125" customWidth="1"/>
  </cols>
  <sheetData>
    <row r="2" spans="2:9" ht="17.5" x14ac:dyDescent="0.25">
      <c r="B2" s="32" t="s">
        <v>245</v>
      </c>
      <c r="C2" s="32"/>
      <c r="D2" s="33"/>
      <c r="E2" s="33"/>
      <c r="F2" s="33"/>
      <c r="G2" s="33"/>
      <c r="H2" s="33"/>
      <c r="I2" s="3"/>
    </row>
    <row r="4" spans="2:9" ht="16" x14ac:dyDescent="0.5">
      <c r="B4" s="42" t="s">
        <v>227</v>
      </c>
      <c r="C4" s="42" t="s">
        <v>195</v>
      </c>
      <c r="D4" s="42" t="s">
        <v>241</v>
      </c>
      <c r="E4" s="42" t="s">
        <v>240</v>
      </c>
      <c r="F4" s="42" t="s">
        <v>242</v>
      </c>
      <c r="G4" s="42" t="s">
        <v>243</v>
      </c>
      <c r="H4" s="42" t="s">
        <v>244</v>
      </c>
    </row>
    <row r="5" spans="2:9" ht="16" x14ac:dyDescent="0.5">
      <c r="B5" s="1" t="s">
        <v>228</v>
      </c>
      <c r="C5" s="42" t="s">
        <v>202</v>
      </c>
      <c r="D5" s="57">
        <v>52339.543000000005</v>
      </c>
      <c r="E5" s="52">
        <v>30081.899999999998</v>
      </c>
      <c r="F5" s="52">
        <v>4430.0940000000001</v>
      </c>
      <c r="G5" s="52">
        <v>6001.1589999999997</v>
      </c>
      <c r="H5" s="52">
        <v>11826.39</v>
      </c>
    </row>
    <row r="6" spans="2:9" ht="16" x14ac:dyDescent="0.5">
      <c r="B6" s="1" t="s">
        <v>229</v>
      </c>
      <c r="C6" s="42" t="s">
        <v>202</v>
      </c>
      <c r="D6" s="57">
        <v>12191.325000000001</v>
      </c>
      <c r="E6" s="52">
        <v>1652</v>
      </c>
      <c r="F6" s="52">
        <v>295</v>
      </c>
      <c r="G6" s="52">
        <v>1869.3249999999998</v>
      </c>
      <c r="H6" s="52">
        <v>8375</v>
      </c>
    </row>
    <row r="7" spans="2:9" ht="16" x14ac:dyDescent="0.5">
      <c r="B7" s="1" t="s">
        <v>230</v>
      </c>
      <c r="C7" s="42" t="s">
        <v>202</v>
      </c>
      <c r="D7" s="57">
        <v>12112.796399999999</v>
      </c>
      <c r="E7" s="52">
        <v>3819.4424000000004</v>
      </c>
      <c r="F7" s="52">
        <v>546.05399999999997</v>
      </c>
      <c r="G7" s="52">
        <v>975.3</v>
      </c>
      <c r="H7" s="52">
        <v>6772</v>
      </c>
    </row>
    <row r="8" spans="2:9" ht="16" x14ac:dyDescent="0.5">
      <c r="B8" s="1" t="s">
        <v>231</v>
      </c>
      <c r="C8" s="42" t="s">
        <v>202</v>
      </c>
      <c r="D8" s="57">
        <v>9381.2000000000007</v>
      </c>
      <c r="E8" s="52">
        <v>1438.2</v>
      </c>
      <c r="F8" s="52">
        <v>587</v>
      </c>
      <c r="G8" s="52">
        <v>2413</v>
      </c>
      <c r="H8" s="52">
        <v>4943</v>
      </c>
    </row>
    <row r="9" spans="2:9" ht="16" x14ac:dyDescent="0.5">
      <c r="B9" s="1" t="s">
        <v>232</v>
      </c>
      <c r="C9" s="42" t="s">
        <v>202</v>
      </c>
      <c r="D9" s="57">
        <v>7414.0786000000007</v>
      </c>
      <c r="E9" s="52">
        <v>4224.7576000000008</v>
      </c>
      <c r="F9" s="52">
        <v>137.946</v>
      </c>
      <c r="G9" s="52">
        <v>1206.375</v>
      </c>
      <c r="H9" s="52">
        <v>1845</v>
      </c>
    </row>
    <row r="10" spans="2:9" ht="16" x14ac:dyDescent="0.5">
      <c r="B10" s="1" t="s">
        <v>233</v>
      </c>
      <c r="C10" s="42" t="s">
        <v>202</v>
      </c>
      <c r="D10" s="57">
        <v>5134.8</v>
      </c>
      <c r="E10" s="52">
        <v>1614.8</v>
      </c>
      <c r="F10" s="52">
        <v>0</v>
      </c>
      <c r="G10" s="52">
        <v>0</v>
      </c>
      <c r="H10" s="52">
        <v>3520</v>
      </c>
    </row>
    <row r="11" spans="2:9" ht="16" x14ac:dyDescent="0.5">
      <c r="B11" s="1" t="s">
        <v>234</v>
      </c>
      <c r="C11" s="42" t="s">
        <v>202</v>
      </c>
      <c r="D11" s="57">
        <v>4208.4179999999997</v>
      </c>
      <c r="E11" s="52">
        <v>0</v>
      </c>
      <c r="F11" s="52">
        <v>377.80799999999999</v>
      </c>
      <c r="G11" s="52">
        <v>0</v>
      </c>
      <c r="H11" s="52">
        <v>3830.61</v>
      </c>
    </row>
    <row r="12" spans="2:9" ht="16" x14ac:dyDescent="0.5">
      <c r="B12" s="1" t="s">
        <v>235</v>
      </c>
      <c r="C12" s="42" t="s">
        <v>202</v>
      </c>
      <c r="D12" s="57">
        <v>935.00000000000011</v>
      </c>
      <c r="E12" s="52">
        <v>0</v>
      </c>
      <c r="F12" s="52">
        <v>220.00000000000003</v>
      </c>
      <c r="G12" s="52">
        <v>0</v>
      </c>
      <c r="H12" s="52">
        <v>715.00000000000011</v>
      </c>
    </row>
    <row r="13" spans="2:9" ht="16" x14ac:dyDescent="0.5">
      <c r="B13" s="1" t="s">
        <v>236</v>
      </c>
      <c r="C13" s="42" t="s">
        <v>202</v>
      </c>
      <c r="D13" s="57">
        <v>600</v>
      </c>
      <c r="E13" s="52">
        <v>0</v>
      </c>
      <c r="F13" s="52">
        <v>0</v>
      </c>
      <c r="G13" s="52">
        <v>600</v>
      </c>
      <c r="H13" s="52">
        <v>0</v>
      </c>
    </row>
    <row r="14" spans="2:9" ht="16" x14ac:dyDescent="0.5">
      <c r="B14" s="1" t="s">
        <v>237</v>
      </c>
      <c r="C14" s="42" t="s">
        <v>202</v>
      </c>
      <c r="D14" s="57">
        <v>130</v>
      </c>
      <c r="E14" s="52">
        <v>0</v>
      </c>
      <c r="F14" s="52">
        <v>0</v>
      </c>
      <c r="G14" s="52">
        <v>130</v>
      </c>
      <c r="H14" s="52">
        <v>0</v>
      </c>
    </row>
    <row r="15" spans="2:9" ht="16" x14ac:dyDescent="0.5">
      <c r="B15" s="1" t="s">
        <v>238</v>
      </c>
      <c r="C15" s="42" t="s">
        <v>202</v>
      </c>
      <c r="D15" s="57">
        <v>102</v>
      </c>
      <c r="E15" s="52">
        <v>0</v>
      </c>
      <c r="F15" s="52">
        <v>0</v>
      </c>
      <c r="G15" s="52">
        <v>102</v>
      </c>
      <c r="H15" s="52">
        <v>0</v>
      </c>
    </row>
    <row r="16" spans="2:9" ht="16" x14ac:dyDescent="0.5">
      <c r="B16" s="40" t="s">
        <v>205</v>
      </c>
      <c r="C16" s="43" t="s">
        <v>202</v>
      </c>
      <c r="D16" s="56">
        <v>104549.16100000001</v>
      </c>
      <c r="E16" s="56">
        <v>42831.100000000006</v>
      </c>
      <c r="F16" s="56">
        <v>6593.902</v>
      </c>
      <c r="G16" s="56">
        <v>13297.159</v>
      </c>
      <c r="H16" s="56">
        <v>41827</v>
      </c>
    </row>
    <row r="21" spans="2:8" ht="17.5" x14ac:dyDescent="0.25">
      <c r="B21" s="49" t="s">
        <v>281</v>
      </c>
      <c r="C21" s="50"/>
      <c r="D21" s="50"/>
      <c r="E21" s="50"/>
      <c r="F21" s="50"/>
      <c r="G21" s="50"/>
      <c r="H21" s="50"/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35015-CD57-4EE6-A1DE-39D752B970DA}">
  <dimension ref="B2:J80"/>
  <sheetViews>
    <sheetView topLeftCell="A27" workbookViewId="0">
      <selection activeCell="G46" sqref="G46:I46"/>
    </sheetView>
  </sheetViews>
  <sheetFormatPr baseColWidth="10" defaultColWidth="11.140625" defaultRowHeight="13.5" x14ac:dyDescent="0.25"/>
  <cols>
    <col min="1" max="1" width="2.140625" customWidth="1"/>
    <col min="2" max="2" width="24.78515625" customWidth="1"/>
    <col min="3" max="3" width="8.28515625" customWidth="1"/>
    <col min="4" max="4" width="16.28515625" customWidth="1"/>
    <col min="10" max="10" width="12.42578125" customWidth="1"/>
  </cols>
  <sheetData>
    <row r="2" spans="2:10" ht="17.5" x14ac:dyDescent="0.25">
      <c r="B2" s="32" t="s">
        <v>254</v>
      </c>
      <c r="C2" s="32"/>
      <c r="D2" s="33"/>
      <c r="E2" s="33"/>
      <c r="F2" s="33"/>
      <c r="G2" s="33"/>
      <c r="H2" s="33"/>
      <c r="I2" s="44"/>
      <c r="J2" s="44"/>
    </row>
    <row r="4" spans="2:10" ht="16" x14ac:dyDescent="0.25">
      <c r="B4" s="46" t="s">
        <v>203</v>
      </c>
      <c r="C4" s="16" t="s">
        <v>195</v>
      </c>
      <c r="D4" s="16" t="s">
        <v>247</v>
      </c>
      <c r="E4" s="16" t="s">
        <v>249</v>
      </c>
      <c r="F4" s="16" t="s">
        <v>250</v>
      </c>
      <c r="G4" s="16" t="s">
        <v>251</v>
      </c>
      <c r="H4" s="16" t="s">
        <v>252</v>
      </c>
      <c r="I4" s="16" t="s">
        <v>253</v>
      </c>
      <c r="J4" s="16" t="s">
        <v>248</v>
      </c>
    </row>
    <row r="5" spans="2:10" ht="16" x14ac:dyDescent="0.25">
      <c r="B5" s="12" t="s">
        <v>196</v>
      </c>
      <c r="C5" s="16" t="s">
        <v>202</v>
      </c>
      <c r="D5" s="59">
        <v>11503.440666666665</v>
      </c>
      <c r="E5" s="59">
        <v>9491.4469999999983</v>
      </c>
      <c r="F5" s="59">
        <v>8530.9513333333325</v>
      </c>
      <c r="G5" s="59">
        <v>9349.7993333333343</v>
      </c>
      <c r="H5" s="59">
        <v>8076.0550000000003</v>
      </c>
      <c r="I5" s="59">
        <v>10564.185989065341</v>
      </c>
      <c r="J5" s="59">
        <v>36339.281677601321</v>
      </c>
    </row>
    <row r="6" spans="2:10" ht="16" x14ac:dyDescent="0.25">
      <c r="B6" s="12" t="s">
        <v>34</v>
      </c>
      <c r="C6" s="16" t="s">
        <v>202</v>
      </c>
      <c r="D6" s="59">
        <v>117.5</v>
      </c>
      <c r="E6" s="59">
        <v>117.5</v>
      </c>
      <c r="F6" s="59">
        <v>0</v>
      </c>
      <c r="G6" s="59">
        <v>56.5</v>
      </c>
      <c r="H6" s="59">
        <v>98.166666666666657</v>
      </c>
      <c r="I6" s="59">
        <v>41.666666666666664</v>
      </c>
      <c r="J6" s="59">
        <v>1336.6666666666667</v>
      </c>
    </row>
    <row r="7" spans="2:10" ht="16" x14ac:dyDescent="0.25">
      <c r="B7" s="12" t="s">
        <v>129</v>
      </c>
      <c r="C7" s="16" t="s">
        <v>202</v>
      </c>
      <c r="D7" s="59">
        <v>0</v>
      </c>
      <c r="E7" s="59">
        <v>0</v>
      </c>
      <c r="F7" s="59">
        <v>0</v>
      </c>
      <c r="G7" s="59">
        <v>425</v>
      </c>
      <c r="H7" s="59">
        <v>425</v>
      </c>
      <c r="I7" s="59">
        <v>425</v>
      </c>
      <c r="J7" s="59">
        <v>3425</v>
      </c>
    </row>
    <row r="8" spans="2:10" ht="16" x14ac:dyDescent="0.25">
      <c r="B8" s="12" t="s">
        <v>62</v>
      </c>
      <c r="C8" s="16" t="s">
        <v>202</v>
      </c>
      <c r="D8" s="59">
        <v>0</v>
      </c>
      <c r="E8" s="59">
        <v>0</v>
      </c>
      <c r="F8" s="59">
        <v>137.6</v>
      </c>
      <c r="G8" s="59">
        <v>137.6</v>
      </c>
      <c r="H8" s="59">
        <v>68.8</v>
      </c>
      <c r="I8" s="59">
        <v>0</v>
      </c>
      <c r="J8" s="59">
        <v>2900</v>
      </c>
    </row>
    <row r="9" spans="2:10" ht="16" x14ac:dyDescent="0.25">
      <c r="B9" s="12" t="s">
        <v>197</v>
      </c>
      <c r="C9" s="16" t="s">
        <v>202</v>
      </c>
      <c r="D9" s="59">
        <v>175</v>
      </c>
      <c r="E9" s="59">
        <v>200</v>
      </c>
      <c r="F9" s="59">
        <v>273.33333333333331</v>
      </c>
      <c r="G9" s="59">
        <v>148.33333333333331</v>
      </c>
      <c r="H9" s="59">
        <v>108.83333333333333</v>
      </c>
      <c r="I9" s="59">
        <v>51</v>
      </c>
      <c r="J9" s="59">
        <v>25.5</v>
      </c>
    </row>
    <row r="10" spans="2:10" ht="16" x14ac:dyDescent="0.25">
      <c r="B10" s="47" t="s">
        <v>205</v>
      </c>
      <c r="C10" s="45" t="s">
        <v>202</v>
      </c>
      <c r="D10" s="60">
        <v>11795.940666666665</v>
      </c>
      <c r="E10" s="60">
        <v>9808.9469999999983</v>
      </c>
      <c r="F10" s="60">
        <v>8941.8846666666668</v>
      </c>
      <c r="G10" s="60">
        <v>10117.232666666669</v>
      </c>
      <c r="H10" s="60">
        <v>8776.8550000000014</v>
      </c>
      <c r="I10" s="60">
        <v>11081.852655732007</v>
      </c>
      <c r="J10" s="60">
        <v>44026.448344267985</v>
      </c>
    </row>
    <row r="13" spans="2:10" ht="17.5" x14ac:dyDescent="0.25">
      <c r="B13" s="32" t="s">
        <v>257</v>
      </c>
      <c r="C13" s="32"/>
      <c r="D13" s="33"/>
      <c r="E13" s="33"/>
      <c r="F13" s="33"/>
      <c r="G13" s="33"/>
      <c r="H13" s="33"/>
      <c r="I13" s="44"/>
      <c r="J13" s="44"/>
    </row>
    <row r="15" spans="2:10" ht="16" x14ac:dyDescent="0.25">
      <c r="B15" s="46" t="s">
        <v>203</v>
      </c>
      <c r="C15" s="16" t="s">
        <v>195</v>
      </c>
      <c r="D15" s="16" t="s">
        <v>247</v>
      </c>
      <c r="E15" s="16" t="s">
        <v>249</v>
      </c>
      <c r="F15" s="16" t="s">
        <v>250</v>
      </c>
      <c r="G15" s="16" t="s">
        <v>251</v>
      </c>
      <c r="H15" s="16" t="s">
        <v>252</v>
      </c>
      <c r="I15" s="16" t="s">
        <v>253</v>
      </c>
      <c r="J15" s="16" t="s">
        <v>248</v>
      </c>
    </row>
    <row r="16" spans="2:10" ht="16" x14ac:dyDescent="0.25">
      <c r="B16" s="47" t="s">
        <v>43</v>
      </c>
      <c r="C16" s="45" t="s">
        <v>202</v>
      </c>
      <c r="D16" s="60">
        <v>6944.2740000000003</v>
      </c>
      <c r="E16" s="60">
        <v>3694.1469999999999</v>
      </c>
      <c r="F16" s="60">
        <v>2312.9180000000001</v>
      </c>
      <c r="G16" s="60">
        <v>3317.366</v>
      </c>
      <c r="H16" s="60">
        <v>3450.4550000000004</v>
      </c>
      <c r="I16" s="60">
        <v>2950.8526557320088</v>
      </c>
      <c r="J16" s="60">
        <v>8622.9483442679921</v>
      </c>
    </row>
    <row r="17" spans="2:10" ht="16" x14ac:dyDescent="0.25">
      <c r="B17" s="3" t="s">
        <v>19</v>
      </c>
      <c r="C17" s="16" t="s">
        <v>202</v>
      </c>
      <c r="D17" s="59">
        <v>6944.2740000000003</v>
      </c>
      <c r="E17" s="59">
        <v>3694.1469999999999</v>
      </c>
      <c r="F17" s="59">
        <v>2312.9180000000001</v>
      </c>
      <c r="G17" s="59">
        <v>3235.0390000000002</v>
      </c>
      <c r="H17" s="59">
        <v>3119.6130000000003</v>
      </c>
      <c r="I17" s="59">
        <v>2538.1089999999999</v>
      </c>
      <c r="J17" s="59">
        <v>920.00000000000034</v>
      </c>
    </row>
    <row r="18" spans="2:10" ht="16" x14ac:dyDescent="0.25">
      <c r="B18" s="3" t="s">
        <v>59</v>
      </c>
      <c r="C18" s="16" t="s">
        <v>202</v>
      </c>
      <c r="D18" s="59">
        <v>0</v>
      </c>
      <c r="E18" s="59">
        <v>0</v>
      </c>
      <c r="F18" s="59">
        <v>0</v>
      </c>
      <c r="G18" s="59">
        <v>82.326999999999998</v>
      </c>
      <c r="H18" s="59">
        <v>330.84199999999998</v>
      </c>
      <c r="I18" s="59">
        <v>396.09</v>
      </c>
      <c r="J18" s="59">
        <v>335.44299999999998</v>
      </c>
    </row>
    <row r="19" spans="2:10" ht="16" x14ac:dyDescent="0.25">
      <c r="B19" s="3" t="s">
        <v>12</v>
      </c>
      <c r="C19" s="16" t="s">
        <v>202</v>
      </c>
      <c r="D19" s="59">
        <v>0</v>
      </c>
      <c r="E19" s="59">
        <v>0</v>
      </c>
      <c r="F19" s="59">
        <v>0</v>
      </c>
      <c r="G19" s="59">
        <v>0</v>
      </c>
      <c r="H19" s="59">
        <v>0</v>
      </c>
      <c r="I19" s="59">
        <v>0</v>
      </c>
      <c r="J19" s="59">
        <v>3706.1589999999997</v>
      </c>
    </row>
    <row r="20" spans="2:10" ht="16" x14ac:dyDescent="0.25">
      <c r="B20" s="3" t="s">
        <v>40</v>
      </c>
      <c r="C20" s="16" t="s">
        <v>202</v>
      </c>
      <c r="D20" s="59">
        <v>0</v>
      </c>
      <c r="E20" s="59">
        <v>0</v>
      </c>
      <c r="F20" s="59">
        <v>0</v>
      </c>
      <c r="G20" s="59">
        <v>0</v>
      </c>
      <c r="H20" s="59">
        <v>0</v>
      </c>
      <c r="I20" s="59">
        <v>16.653655732008801</v>
      </c>
      <c r="J20" s="59">
        <v>3661.3463442679913</v>
      </c>
    </row>
    <row r="21" spans="2:10" ht="16" x14ac:dyDescent="0.25">
      <c r="B21" s="47" t="s">
        <v>23</v>
      </c>
      <c r="C21" s="45" t="s">
        <v>202</v>
      </c>
      <c r="D21" s="60">
        <v>4402.5</v>
      </c>
      <c r="E21" s="60">
        <v>5296.166666666667</v>
      </c>
      <c r="F21" s="60">
        <v>5605.7666666666664</v>
      </c>
      <c r="G21" s="60">
        <v>5227.7666666666664</v>
      </c>
      <c r="H21" s="60">
        <v>3954.2666666666664</v>
      </c>
      <c r="I21" s="60">
        <v>7042</v>
      </c>
      <c r="J21" s="60">
        <v>26249.333333333332</v>
      </c>
    </row>
    <row r="22" spans="2:10" ht="16" x14ac:dyDescent="0.25">
      <c r="B22" s="3" t="s">
        <v>19</v>
      </c>
      <c r="C22" s="16" t="s">
        <v>202</v>
      </c>
      <c r="D22" s="59">
        <v>4402.5</v>
      </c>
      <c r="E22" s="59">
        <v>5296.166666666667</v>
      </c>
      <c r="F22" s="59">
        <v>4663.1666666666661</v>
      </c>
      <c r="G22" s="59">
        <v>3690.1666666666665</v>
      </c>
      <c r="H22" s="59">
        <v>0</v>
      </c>
      <c r="I22" s="59">
        <v>0</v>
      </c>
      <c r="J22" s="59">
        <v>0</v>
      </c>
    </row>
    <row r="23" spans="2:10" ht="16" x14ac:dyDescent="0.25">
      <c r="B23" s="3" t="s">
        <v>59</v>
      </c>
      <c r="C23" s="16" t="s">
        <v>202</v>
      </c>
      <c r="D23" s="59">
        <v>0</v>
      </c>
      <c r="E23" s="59">
        <v>0</v>
      </c>
      <c r="F23" s="59">
        <v>942.59999999999991</v>
      </c>
      <c r="G23" s="59">
        <v>587.59999999999991</v>
      </c>
      <c r="H23" s="59">
        <v>487.59999999999997</v>
      </c>
      <c r="I23" s="59">
        <v>0</v>
      </c>
      <c r="J23" s="59">
        <v>0</v>
      </c>
    </row>
    <row r="24" spans="2:10" ht="16" x14ac:dyDescent="0.25">
      <c r="B24" s="3" t="s">
        <v>12</v>
      </c>
      <c r="C24" s="16" t="s">
        <v>202</v>
      </c>
      <c r="D24" s="59">
        <v>0</v>
      </c>
      <c r="E24" s="59">
        <v>0</v>
      </c>
      <c r="F24" s="59">
        <v>0</v>
      </c>
      <c r="G24" s="59">
        <v>300</v>
      </c>
      <c r="H24" s="59">
        <v>966.66666666666663</v>
      </c>
      <c r="I24" s="59">
        <v>2517</v>
      </c>
      <c r="J24" s="59">
        <v>3767.333333333333</v>
      </c>
    </row>
    <row r="25" spans="2:10" ht="16" x14ac:dyDescent="0.25">
      <c r="B25" s="3" t="s">
        <v>40</v>
      </c>
      <c r="C25" s="16" t="s">
        <v>202</v>
      </c>
      <c r="D25" s="59">
        <v>0</v>
      </c>
      <c r="E25" s="59">
        <v>0</v>
      </c>
      <c r="F25" s="59">
        <v>0</v>
      </c>
      <c r="G25" s="59">
        <v>650</v>
      </c>
      <c r="H25" s="59">
        <v>2500</v>
      </c>
      <c r="I25" s="59">
        <v>4525</v>
      </c>
      <c r="J25" s="59">
        <v>22482</v>
      </c>
    </row>
    <row r="26" spans="2:10" ht="16" x14ac:dyDescent="0.25">
      <c r="B26" s="47" t="s">
        <v>16</v>
      </c>
      <c r="C26" s="45" t="s">
        <v>202</v>
      </c>
      <c r="D26" s="60">
        <v>156.66666666666666</v>
      </c>
      <c r="E26" s="60">
        <v>501.13333333333333</v>
      </c>
      <c r="F26" s="60">
        <v>612.26666666666665</v>
      </c>
      <c r="G26" s="60">
        <v>233.33333333333334</v>
      </c>
      <c r="H26" s="60">
        <v>100</v>
      </c>
      <c r="I26" s="60">
        <v>0</v>
      </c>
      <c r="J26" s="60">
        <v>1467</v>
      </c>
    </row>
    <row r="27" spans="2:10" ht="16" x14ac:dyDescent="0.25">
      <c r="B27" s="3" t="s">
        <v>19</v>
      </c>
      <c r="C27" s="16" t="s">
        <v>202</v>
      </c>
      <c r="D27" s="59">
        <v>156.66666666666666</v>
      </c>
      <c r="E27" s="59">
        <v>476.66666666666663</v>
      </c>
      <c r="F27" s="59">
        <v>563.33333333333337</v>
      </c>
      <c r="G27" s="59">
        <v>233.33333333333334</v>
      </c>
      <c r="H27" s="59">
        <v>0</v>
      </c>
      <c r="I27" s="59">
        <v>0</v>
      </c>
      <c r="J27" s="59">
        <v>0</v>
      </c>
    </row>
    <row r="28" spans="2:10" ht="16" x14ac:dyDescent="0.25">
      <c r="B28" s="3" t="s">
        <v>59</v>
      </c>
      <c r="C28" s="16" t="s">
        <v>202</v>
      </c>
      <c r="D28" s="59">
        <v>0</v>
      </c>
      <c r="E28" s="59">
        <v>24.466666666666669</v>
      </c>
      <c r="F28" s="59">
        <v>48.933333333333337</v>
      </c>
      <c r="G28" s="59">
        <v>0</v>
      </c>
      <c r="H28" s="59">
        <v>0</v>
      </c>
      <c r="I28" s="59">
        <v>0</v>
      </c>
      <c r="J28" s="59">
        <v>0</v>
      </c>
    </row>
    <row r="29" spans="2:10" ht="16" x14ac:dyDescent="0.25">
      <c r="B29" s="3" t="s">
        <v>12</v>
      </c>
      <c r="C29" s="16" t="s">
        <v>202</v>
      </c>
      <c r="D29" s="59">
        <v>0</v>
      </c>
      <c r="E29" s="59">
        <v>0</v>
      </c>
      <c r="F29" s="59">
        <v>0</v>
      </c>
      <c r="G29" s="59">
        <v>0</v>
      </c>
      <c r="H29" s="59">
        <v>100</v>
      </c>
      <c r="I29" s="59">
        <v>0</v>
      </c>
      <c r="J29" s="59">
        <v>870</v>
      </c>
    </row>
    <row r="30" spans="2:10" ht="16" x14ac:dyDescent="0.25">
      <c r="B30" s="3" t="s">
        <v>40</v>
      </c>
      <c r="C30" s="16" t="s">
        <v>202</v>
      </c>
      <c r="D30" s="59">
        <v>0</v>
      </c>
      <c r="E30" s="59">
        <v>0</v>
      </c>
      <c r="F30" s="59">
        <v>0</v>
      </c>
      <c r="G30" s="59">
        <v>0</v>
      </c>
      <c r="H30" s="59">
        <v>0</v>
      </c>
      <c r="I30" s="59">
        <v>0</v>
      </c>
      <c r="J30" s="59">
        <v>597</v>
      </c>
    </row>
    <row r="31" spans="2:10" ht="16" x14ac:dyDescent="0.25">
      <c r="B31" s="47" t="s">
        <v>120</v>
      </c>
      <c r="C31" s="45" t="s">
        <v>202</v>
      </c>
      <c r="D31" s="60">
        <v>0</v>
      </c>
      <c r="E31" s="60">
        <v>0</v>
      </c>
      <c r="F31" s="60">
        <v>0</v>
      </c>
      <c r="G31" s="60">
        <v>571.33333333333337</v>
      </c>
      <c r="H31" s="60">
        <v>571.33333333333337</v>
      </c>
      <c r="I31" s="60">
        <v>571.33333333333337</v>
      </c>
      <c r="J31" s="60">
        <v>0</v>
      </c>
    </row>
    <row r="32" spans="2:10" ht="16" x14ac:dyDescent="0.25">
      <c r="B32" s="3" t="s">
        <v>19</v>
      </c>
      <c r="C32" s="16" t="s">
        <v>202</v>
      </c>
      <c r="D32" s="59">
        <v>0</v>
      </c>
      <c r="E32" s="59">
        <v>0</v>
      </c>
      <c r="F32" s="59">
        <v>0</v>
      </c>
      <c r="G32" s="59">
        <v>0</v>
      </c>
      <c r="H32" s="59">
        <v>0</v>
      </c>
      <c r="I32" s="59">
        <v>0</v>
      </c>
      <c r="J32" s="59">
        <v>0</v>
      </c>
    </row>
    <row r="33" spans="2:10" ht="16" x14ac:dyDescent="0.25">
      <c r="B33" s="3" t="s">
        <v>59</v>
      </c>
      <c r="C33" s="16" t="s">
        <v>202</v>
      </c>
      <c r="D33" s="59">
        <v>0</v>
      </c>
      <c r="E33" s="59">
        <v>0</v>
      </c>
      <c r="F33" s="59">
        <v>0</v>
      </c>
      <c r="G33" s="59">
        <v>571.33333333333337</v>
      </c>
      <c r="H33" s="59">
        <v>571.33333333333337</v>
      </c>
      <c r="I33" s="59">
        <v>571.33333333333337</v>
      </c>
      <c r="J33" s="59">
        <v>0</v>
      </c>
    </row>
    <row r="34" spans="2:10" ht="16" x14ac:dyDescent="0.25">
      <c r="B34" s="3" t="s">
        <v>12</v>
      </c>
      <c r="C34" s="16" t="s">
        <v>202</v>
      </c>
      <c r="D34" s="59">
        <v>0</v>
      </c>
      <c r="E34" s="59">
        <v>0</v>
      </c>
      <c r="F34" s="59">
        <v>0</v>
      </c>
      <c r="G34" s="59">
        <v>0</v>
      </c>
      <c r="H34" s="59">
        <v>0</v>
      </c>
      <c r="I34" s="59">
        <v>0</v>
      </c>
      <c r="J34" s="59">
        <v>0</v>
      </c>
    </row>
    <row r="35" spans="2:10" ht="16" x14ac:dyDescent="0.25">
      <c r="B35" s="3" t="s">
        <v>40</v>
      </c>
      <c r="C35" s="16" t="s">
        <v>202</v>
      </c>
      <c r="D35" s="59">
        <v>0</v>
      </c>
      <c r="E35" s="59">
        <v>0</v>
      </c>
      <c r="F35" s="59">
        <v>0</v>
      </c>
      <c r="G35" s="59">
        <v>0</v>
      </c>
      <c r="H35" s="59">
        <v>0</v>
      </c>
      <c r="I35" s="59">
        <v>0</v>
      </c>
      <c r="J35" s="59">
        <v>0</v>
      </c>
    </row>
    <row r="36" spans="2:10" ht="16" x14ac:dyDescent="0.25">
      <c r="B36" s="47" t="s">
        <v>255</v>
      </c>
      <c r="C36" s="45" t="s">
        <v>202</v>
      </c>
      <c r="D36" s="60">
        <v>11503.440666666667</v>
      </c>
      <c r="E36" s="60">
        <v>9491.4470000000001</v>
      </c>
      <c r="F36" s="60">
        <v>8530.9513333333325</v>
      </c>
      <c r="G36" s="60">
        <v>9349.7993333333343</v>
      </c>
      <c r="H36" s="60">
        <v>8076.0549999999994</v>
      </c>
      <c r="I36" s="60">
        <v>10564.185989065343</v>
      </c>
      <c r="J36" s="60">
        <v>36339.281677601321</v>
      </c>
    </row>
    <row r="37" spans="2:10" ht="16" x14ac:dyDescent="0.25">
      <c r="B37" s="3" t="s">
        <v>19</v>
      </c>
      <c r="C37" s="16" t="s">
        <v>202</v>
      </c>
      <c r="D37" s="59">
        <v>11503.440666666667</v>
      </c>
      <c r="E37" s="59">
        <v>9466.980333333333</v>
      </c>
      <c r="F37" s="59">
        <v>7539.4179999999988</v>
      </c>
      <c r="G37" s="59">
        <v>7158.5389999999998</v>
      </c>
      <c r="H37" s="59">
        <v>3119.6130000000003</v>
      </c>
      <c r="I37" s="59">
        <v>2538.1089999999999</v>
      </c>
      <c r="J37" s="59">
        <v>920.00000000000034</v>
      </c>
    </row>
    <row r="38" spans="2:10" ht="16" x14ac:dyDescent="0.25">
      <c r="B38" s="3" t="s">
        <v>59</v>
      </c>
      <c r="C38" s="16" t="s">
        <v>202</v>
      </c>
      <c r="D38" s="59">
        <v>0</v>
      </c>
      <c r="E38" s="59">
        <v>24.466666666666669</v>
      </c>
      <c r="F38" s="59">
        <v>991.5333333333333</v>
      </c>
      <c r="G38" s="59">
        <v>1241.2603333333332</v>
      </c>
      <c r="H38" s="59">
        <v>1389.7753333333335</v>
      </c>
      <c r="I38" s="59">
        <v>967.4233333333334</v>
      </c>
      <c r="J38" s="59">
        <v>335.44299999999998</v>
      </c>
    </row>
    <row r="39" spans="2:10" ht="16" x14ac:dyDescent="0.25">
      <c r="B39" s="3" t="s">
        <v>12</v>
      </c>
      <c r="C39" s="16" t="s">
        <v>202</v>
      </c>
      <c r="D39" s="59">
        <v>0</v>
      </c>
      <c r="E39" s="59">
        <v>0</v>
      </c>
      <c r="F39" s="59">
        <v>0</v>
      </c>
      <c r="G39" s="59">
        <v>300</v>
      </c>
      <c r="H39" s="59">
        <v>1066.6666666666665</v>
      </c>
      <c r="I39" s="59">
        <v>2517</v>
      </c>
      <c r="J39" s="59">
        <v>8343.4923333333318</v>
      </c>
    </row>
    <row r="40" spans="2:10" ht="16" x14ac:dyDescent="0.25">
      <c r="B40" s="3" t="s">
        <v>40</v>
      </c>
      <c r="C40" s="16" t="s">
        <v>202</v>
      </c>
      <c r="D40" s="59">
        <v>0</v>
      </c>
      <c r="E40" s="59">
        <v>0</v>
      </c>
      <c r="F40" s="59">
        <v>0</v>
      </c>
      <c r="G40" s="59">
        <v>650</v>
      </c>
      <c r="H40" s="59">
        <v>2500</v>
      </c>
      <c r="I40" s="59">
        <v>4541.6536557320087</v>
      </c>
      <c r="J40" s="59">
        <v>26740.346344267993</v>
      </c>
    </row>
    <row r="43" spans="2:10" ht="17.5" x14ac:dyDescent="0.25">
      <c r="B43" s="32" t="s">
        <v>259</v>
      </c>
      <c r="C43" s="32"/>
      <c r="D43" s="33"/>
      <c r="E43" s="33"/>
      <c r="F43" s="33"/>
      <c r="G43" s="33"/>
      <c r="H43" s="33"/>
      <c r="I43" s="44"/>
      <c r="J43" s="44"/>
    </row>
    <row r="45" spans="2:10" ht="16" x14ac:dyDescent="0.25">
      <c r="B45" s="46" t="s">
        <v>203</v>
      </c>
      <c r="C45" s="16" t="s">
        <v>195</v>
      </c>
      <c r="D45" s="16" t="s">
        <v>247</v>
      </c>
      <c r="E45" s="16" t="s">
        <v>249</v>
      </c>
      <c r="F45" s="16" t="s">
        <v>250</v>
      </c>
      <c r="G45" s="16" t="s">
        <v>251</v>
      </c>
      <c r="H45" s="16" t="s">
        <v>252</v>
      </c>
      <c r="I45" s="16" t="s">
        <v>253</v>
      </c>
      <c r="J45" s="16" t="s">
        <v>248</v>
      </c>
    </row>
    <row r="46" spans="2:10" ht="16" x14ac:dyDescent="0.25">
      <c r="B46" s="47" t="s">
        <v>258</v>
      </c>
      <c r="C46" s="45" t="s">
        <v>202</v>
      </c>
      <c r="D46" s="60">
        <v>0</v>
      </c>
      <c r="E46" s="60">
        <v>0</v>
      </c>
      <c r="F46" s="60">
        <v>0</v>
      </c>
      <c r="G46" s="60">
        <v>425</v>
      </c>
      <c r="H46" s="60">
        <v>425</v>
      </c>
      <c r="I46" s="60">
        <v>425</v>
      </c>
      <c r="J46" s="60">
        <v>3425</v>
      </c>
    </row>
    <row r="47" spans="2:10" ht="16" x14ac:dyDescent="0.25">
      <c r="B47" s="3" t="s">
        <v>19</v>
      </c>
      <c r="C47" s="16" t="s">
        <v>202</v>
      </c>
      <c r="D47" s="59">
        <v>0</v>
      </c>
      <c r="E47" s="59">
        <v>0</v>
      </c>
      <c r="F47" s="59">
        <v>0</v>
      </c>
      <c r="G47" s="59">
        <v>0</v>
      </c>
      <c r="H47" s="59">
        <v>0</v>
      </c>
      <c r="I47" s="59">
        <v>0</v>
      </c>
      <c r="J47" s="59">
        <v>0</v>
      </c>
    </row>
    <row r="48" spans="2:10" ht="16" x14ac:dyDescent="0.25">
      <c r="B48" s="3" t="s">
        <v>59</v>
      </c>
      <c r="C48" s="16" t="s">
        <v>202</v>
      </c>
      <c r="D48" s="59">
        <v>0</v>
      </c>
      <c r="E48" s="59">
        <v>0</v>
      </c>
      <c r="F48" s="59">
        <v>0</v>
      </c>
      <c r="G48" s="59">
        <v>225</v>
      </c>
      <c r="H48" s="59">
        <v>225</v>
      </c>
      <c r="I48" s="59">
        <v>225</v>
      </c>
      <c r="J48" s="59">
        <v>225</v>
      </c>
    </row>
    <row r="49" spans="2:10" ht="16" x14ac:dyDescent="0.25">
      <c r="B49" s="3" t="s">
        <v>12</v>
      </c>
      <c r="C49" s="16" t="s">
        <v>202</v>
      </c>
      <c r="D49" s="59">
        <v>0</v>
      </c>
      <c r="E49" s="59">
        <v>0</v>
      </c>
      <c r="F49" s="59">
        <v>0</v>
      </c>
      <c r="G49" s="59">
        <v>200</v>
      </c>
      <c r="H49" s="59">
        <v>200</v>
      </c>
      <c r="I49" s="59">
        <v>200</v>
      </c>
      <c r="J49" s="59">
        <v>0</v>
      </c>
    </row>
    <row r="50" spans="2:10" ht="16" x14ac:dyDescent="0.25">
      <c r="B50" s="3" t="s">
        <v>40</v>
      </c>
      <c r="C50" s="16" t="s">
        <v>202</v>
      </c>
      <c r="D50" s="59">
        <v>0</v>
      </c>
      <c r="E50" s="59">
        <v>0</v>
      </c>
      <c r="F50" s="59">
        <v>0</v>
      </c>
      <c r="G50" s="59">
        <v>0</v>
      </c>
      <c r="H50" s="59">
        <v>0</v>
      </c>
      <c r="I50" s="59">
        <v>0</v>
      </c>
      <c r="J50" s="59">
        <v>3200</v>
      </c>
    </row>
    <row r="53" spans="2:10" ht="17.5" x14ac:dyDescent="0.25">
      <c r="B53" s="32" t="s">
        <v>260</v>
      </c>
      <c r="C53" s="32"/>
      <c r="D53" s="33"/>
      <c r="E53" s="33"/>
      <c r="F53" s="33"/>
      <c r="G53" s="33"/>
      <c r="H53" s="33"/>
      <c r="I53" s="44"/>
      <c r="J53" s="44"/>
    </row>
    <row r="55" spans="2:10" ht="16" x14ac:dyDescent="0.5">
      <c r="B55" s="38" t="s">
        <v>203</v>
      </c>
      <c r="C55" s="42" t="s">
        <v>195</v>
      </c>
      <c r="D55" s="42" t="s">
        <v>247</v>
      </c>
      <c r="E55" s="42" t="s">
        <v>249</v>
      </c>
      <c r="F55" s="42" t="s">
        <v>250</v>
      </c>
      <c r="G55" s="42" t="s">
        <v>251</v>
      </c>
      <c r="H55" s="42" t="s">
        <v>252</v>
      </c>
      <c r="I55" s="42" t="s">
        <v>253</v>
      </c>
      <c r="J55" s="42" t="s">
        <v>248</v>
      </c>
    </row>
    <row r="56" spans="2:10" ht="16" x14ac:dyDescent="0.5">
      <c r="B56" s="40" t="s">
        <v>34</v>
      </c>
      <c r="C56" s="43" t="s">
        <v>202</v>
      </c>
      <c r="D56" s="56">
        <v>117.5</v>
      </c>
      <c r="E56" s="56">
        <v>117.5</v>
      </c>
      <c r="F56" s="56">
        <v>0</v>
      </c>
      <c r="G56" s="56">
        <v>56.5</v>
      </c>
      <c r="H56" s="56">
        <v>98.166666666666657</v>
      </c>
      <c r="I56" s="56">
        <v>41.666666666666664</v>
      </c>
      <c r="J56" s="56">
        <v>1336.6666666666667</v>
      </c>
    </row>
    <row r="57" spans="2:10" ht="16" x14ac:dyDescent="0.5">
      <c r="B57" s="1" t="s">
        <v>19</v>
      </c>
      <c r="C57" s="42" t="s">
        <v>202</v>
      </c>
      <c r="D57" s="52">
        <v>117.5</v>
      </c>
      <c r="E57" s="52">
        <v>117.5</v>
      </c>
      <c r="F57" s="52">
        <v>0</v>
      </c>
      <c r="G57" s="52">
        <v>0</v>
      </c>
      <c r="H57" s="52">
        <v>0</v>
      </c>
      <c r="I57" s="52">
        <v>0</v>
      </c>
      <c r="J57" s="52">
        <v>0</v>
      </c>
    </row>
    <row r="58" spans="2:10" ht="16" x14ac:dyDescent="0.5">
      <c r="B58" s="1" t="s">
        <v>59</v>
      </c>
      <c r="C58" s="42" t="s">
        <v>202</v>
      </c>
      <c r="D58" s="52">
        <v>0</v>
      </c>
      <c r="E58" s="52">
        <v>0</v>
      </c>
      <c r="F58" s="52">
        <v>0</v>
      </c>
      <c r="G58" s="52">
        <v>0</v>
      </c>
      <c r="H58" s="52">
        <v>0</v>
      </c>
      <c r="I58" s="52">
        <v>0</v>
      </c>
      <c r="J58" s="52">
        <v>0</v>
      </c>
    </row>
    <row r="59" spans="2:10" ht="16" x14ac:dyDescent="0.5">
      <c r="B59" s="1" t="s">
        <v>12</v>
      </c>
      <c r="C59" s="42" t="s">
        <v>202</v>
      </c>
      <c r="D59" s="52">
        <v>0</v>
      </c>
      <c r="E59" s="52">
        <v>0</v>
      </c>
      <c r="F59" s="52">
        <v>0</v>
      </c>
      <c r="G59" s="52">
        <v>56.5</v>
      </c>
      <c r="H59" s="52">
        <v>98.166666666666657</v>
      </c>
      <c r="I59" s="52">
        <v>41.666666666666664</v>
      </c>
      <c r="J59" s="52">
        <v>41.666666666666664</v>
      </c>
    </row>
    <row r="60" spans="2:10" ht="16" x14ac:dyDescent="0.5">
      <c r="B60" s="1" t="s">
        <v>40</v>
      </c>
      <c r="C60" s="42" t="s">
        <v>202</v>
      </c>
      <c r="D60" s="52">
        <v>0</v>
      </c>
      <c r="E60" s="52">
        <v>0</v>
      </c>
      <c r="F60" s="52">
        <v>0</v>
      </c>
      <c r="G60" s="52">
        <v>0</v>
      </c>
      <c r="H60" s="52">
        <v>0</v>
      </c>
      <c r="I60" s="52">
        <v>0</v>
      </c>
      <c r="J60" s="52">
        <v>1295</v>
      </c>
    </row>
    <row r="61" spans="2:10" ht="16" x14ac:dyDescent="0.5">
      <c r="B61" s="40" t="s">
        <v>62</v>
      </c>
      <c r="C61" s="43" t="s">
        <v>202</v>
      </c>
      <c r="D61" s="56">
        <v>0</v>
      </c>
      <c r="E61" s="56">
        <v>0</v>
      </c>
      <c r="F61" s="56">
        <v>137.6</v>
      </c>
      <c r="G61" s="56">
        <v>137.6</v>
      </c>
      <c r="H61" s="56">
        <v>68.8</v>
      </c>
      <c r="I61" s="56">
        <v>0</v>
      </c>
      <c r="J61" s="56">
        <v>2900</v>
      </c>
    </row>
    <row r="62" spans="2:10" ht="16" x14ac:dyDescent="0.5">
      <c r="B62" s="1" t="s">
        <v>19</v>
      </c>
      <c r="C62" s="42" t="s">
        <v>202</v>
      </c>
      <c r="D62" s="52">
        <v>0</v>
      </c>
      <c r="E62" s="52">
        <v>0</v>
      </c>
      <c r="F62" s="52">
        <v>0</v>
      </c>
      <c r="G62" s="52">
        <v>0</v>
      </c>
      <c r="H62" s="52">
        <v>0</v>
      </c>
      <c r="I62" s="52">
        <v>0</v>
      </c>
      <c r="J62" s="52">
        <v>0</v>
      </c>
    </row>
    <row r="63" spans="2:10" ht="16" x14ac:dyDescent="0.5">
      <c r="B63" s="1" t="s">
        <v>59</v>
      </c>
      <c r="C63" s="42" t="s">
        <v>202</v>
      </c>
      <c r="D63" s="52">
        <v>0</v>
      </c>
      <c r="E63" s="52">
        <v>0</v>
      </c>
      <c r="F63" s="52">
        <v>137.6</v>
      </c>
      <c r="G63" s="52">
        <v>137.6</v>
      </c>
      <c r="H63" s="52">
        <v>68.8</v>
      </c>
      <c r="I63" s="52">
        <v>0</v>
      </c>
      <c r="J63" s="52">
        <v>0</v>
      </c>
    </row>
    <row r="64" spans="2:10" ht="16" x14ac:dyDescent="0.5">
      <c r="B64" s="1" t="s">
        <v>12</v>
      </c>
      <c r="C64" s="42" t="s">
        <v>202</v>
      </c>
      <c r="D64" s="52">
        <v>0</v>
      </c>
      <c r="E64" s="52">
        <v>0</v>
      </c>
      <c r="F64" s="52">
        <v>0</v>
      </c>
      <c r="G64" s="52">
        <v>0</v>
      </c>
      <c r="H64" s="52">
        <v>0</v>
      </c>
      <c r="I64" s="52">
        <v>0</v>
      </c>
      <c r="J64" s="52">
        <v>0</v>
      </c>
    </row>
    <row r="65" spans="2:10" ht="16" x14ac:dyDescent="0.5">
      <c r="B65" s="1" t="s">
        <v>40</v>
      </c>
      <c r="C65" s="42" t="s">
        <v>202</v>
      </c>
      <c r="D65" s="52">
        <v>0</v>
      </c>
      <c r="E65" s="52">
        <v>0</v>
      </c>
      <c r="F65" s="52">
        <v>0</v>
      </c>
      <c r="G65" s="52">
        <v>0</v>
      </c>
      <c r="H65" s="52">
        <v>0</v>
      </c>
      <c r="I65" s="52">
        <v>0</v>
      </c>
      <c r="J65" s="52">
        <v>2900</v>
      </c>
    </row>
    <row r="66" spans="2:10" ht="16" x14ac:dyDescent="0.5">
      <c r="B66" s="40" t="s">
        <v>8</v>
      </c>
      <c r="C66" s="43" t="s">
        <v>202</v>
      </c>
      <c r="D66" s="56">
        <v>175</v>
      </c>
      <c r="E66" s="56">
        <v>200</v>
      </c>
      <c r="F66" s="56">
        <v>273.33333333333331</v>
      </c>
      <c r="G66" s="56">
        <v>148.33333333333331</v>
      </c>
      <c r="H66" s="56">
        <v>108.83333333333333</v>
      </c>
      <c r="I66" s="56">
        <v>51</v>
      </c>
      <c r="J66" s="56">
        <v>25.5</v>
      </c>
    </row>
    <row r="67" spans="2:10" ht="16" x14ac:dyDescent="0.5">
      <c r="B67" s="1" t="s">
        <v>19</v>
      </c>
      <c r="C67" s="42" t="s">
        <v>202</v>
      </c>
      <c r="D67" s="52">
        <v>175</v>
      </c>
      <c r="E67" s="52">
        <v>87.5</v>
      </c>
      <c r="F67" s="52">
        <v>87.5</v>
      </c>
      <c r="G67" s="52">
        <v>0</v>
      </c>
      <c r="H67" s="52">
        <v>0</v>
      </c>
      <c r="I67" s="52">
        <v>0</v>
      </c>
      <c r="J67" s="52">
        <v>0</v>
      </c>
    </row>
    <row r="68" spans="2:10" ht="16" x14ac:dyDescent="0.5">
      <c r="B68" s="1" t="s">
        <v>59</v>
      </c>
      <c r="C68" s="42" t="s">
        <v>202</v>
      </c>
      <c r="D68" s="52">
        <v>0</v>
      </c>
      <c r="E68" s="52">
        <v>112.5</v>
      </c>
      <c r="F68" s="52">
        <v>120.83333333333333</v>
      </c>
      <c r="G68" s="52">
        <v>83.333333333333329</v>
      </c>
      <c r="H68" s="52">
        <v>83.333333333333329</v>
      </c>
      <c r="I68" s="52">
        <v>0</v>
      </c>
      <c r="J68" s="52">
        <v>0</v>
      </c>
    </row>
    <row r="69" spans="2:10" ht="16" x14ac:dyDescent="0.5">
      <c r="B69" s="1" t="s">
        <v>12</v>
      </c>
      <c r="C69" s="42" t="s">
        <v>202</v>
      </c>
      <c r="D69" s="52">
        <v>0</v>
      </c>
      <c r="E69" s="52">
        <v>0</v>
      </c>
      <c r="F69" s="52">
        <v>65</v>
      </c>
      <c r="G69" s="52">
        <v>65</v>
      </c>
      <c r="H69" s="52">
        <v>25.5</v>
      </c>
      <c r="I69" s="52">
        <v>51</v>
      </c>
      <c r="J69" s="52">
        <v>25.5</v>
      </c>
    </row>
    <row r="70" spans="2:10" ht="16" x14ac:dyDescent="0.5">
      <c r="B70" s="1" t="s">
        <v>40</v>
      </c>
      <c r="C70" s="42" t="s">
        <v>202</v>
      </c>
      <c r="D70" s="52">
        <v>0</v>
      </c>
      <c r="E70" s="52">
        <v>0</v>
      </c>
      <c r="F70" s="52">
        <v>0</v>
      </c>
      <c r="G70" s="52">
        <v>0</v>
      </c>
      <c r="H70" s="52">
        <v>0</v>
      </c>
      <c r="I70" s="52">
        <v>0</v>
      </c>
      <c r="J70" s="52">
        <v>0</v>
      </c>
    </row>
    <row r="71" spans="2:10" ht="16" x14ac:dyDescent="0.5">
      <c r="B71" s="40" t="s">
        <v>256</v>
      </c>
      <c r="C71" s="43" t="s">
        <v>202</v>
      </c>
      <c r="D71" s="56">
        <v>292.5</v>
      </c>
      <c r="E71" s="56">
        <v>317.5</v>
      </c>
      <c r="F71" s="56">
        <v>410.93333333333328</v>
      </c>
      <c r="G71" s="56">
        <v>342.43333333333328</v>
      </c>
      <c r="H71" s="56">
        <v>275.79999999999995</v>
      </c>
      <c r="I71" s="56">
        <v>92.666666666666657</v>
      </c>
      <c r="J71" s="56">
        <v>4262.166666666667</v>
      </c>
    </row>
    <row r="72" spans="2:10" ht="16" x14ac:dyDescent="0.5">
      <c r="B72" s="1" t="s">
        <v>19</v>
      </c>
      <c r="C72" s="42" t="s">
        <v>202</v>
      </c>
      <c r="D72" s="52">
        <v>292.5</v>
      </c>
      <c r="E72" s="52">
        <v>205</v>
      </c>
      <c r="F72" s="52">
        <v>87.5</v>
      </c>
      <c r="G72" s="52">
        <v>0</v>
      </c>
      <c r="H72" s="52">
        <v>0</v>
      </c>
      <c r="I72" s="52">
        <v>0</v>
      </c>
      <c r="J72" s="52">
        <v>0</v>
      </c>
    </row>
    <row r="73" spans="2:10" ht="16" x14ac:dyDescent="0.5">
      <c r="B73" s="1" t="s">
        <v>59</v>
      </c>
      <c r="C73" s="42" t="s">
        <v>202</v>
      </c>
      <c r="D73" s="52">
        <v>0</v>
      </c>
      <c r="E73" s="52">
        <v>112.5</v>
      </c>
      <c r="F73" s="52">
        <v>258.43333333333334</v>
      </c>
      <c r="G73" s="52">
        <v>220.93333333333334</v>
      </c>
      <c r="H73" s="52">
        <v>152.13333333333333</v>
      </c>
      <c r="I73" s="52">
        <v>0</v>
      </c>
      <c r="J73" s="52">
        <v>0</v>
      </c>
    </row>
    <row r="74" spans="2:10" ht="16" x14ac:dyDescent="0.5">
      <c r="B74" s="1" t="s">
        <v>12</v>
      </c>
      <c r="C74" s="42" t="s">
        <v>202</v>
      </c>
      <c r="D74" s="52">
        <v>0</v>
      </c>
      <c r="E74" s="52">
        <v>0</v>
      </c>
      <c r="F74" s="52">
        <v>65</v>
      </c>
      <c r="G74" s="52">
        <v>121.5</v>
      </c>
      <c r="H74" s="52">
        <v>123.66666666666666</v>
      </c>
      <c r="I74" s="52">
        <v>92.666666666666657</v>
      </c>
      <c r="J74" s="52">
        <v>67.166666666666657</v>
      </c>
    </row>
    <row r="75" spans="2:10" ht="16" x14ac:dyDescent="0.5">
      <c r="B75" s="1" t="s">
        <v>40</v>
      </c>
      <c r="C75" s="42" t="s">
        <v>202</v>
      </c>
      <c r="D75" s="52">
        <v>0</v>
      </c>
      <c r="E75" s="52">
        <v>0</v>
      </c>
      <c r="F75" s="52">
        <v>0</v>
      </c>
      <c r="G75" s="52">
        <v>0</v>
      </c>
      <c r="H75" s="52">
        <v>0</v>
      </c>
      <c r="I75" s="52">
        <v>0</v>
      </c>
      <c r="J75" s="52">
        <v>4195</v>
      </c>
    </row>
    <row r="80" spans="2:10" ht="17.5" x14ac:dyDescent="0.25">
      <c r="B80" s="49" t="s">
        <v>281</v>
      </c>
      <c r="C80" s="50"/>
      <c r="D80" s="50"/>
      <c r="E80" s="50"/>
      <c r="F80" s="50"/>
      <c r="G80" s="50"/>
      <c r="H80" s="50"/>
      <c r="I80" s="50"/>
      <c r="J80" s="50"/>
    </row>
  </sheetData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Índice</vt:lpstr>
      <vt:lpstr>Tabla 1</vt:lpstr>
      <vt:lpstr>Tabla 2 -3</vt:lpstr>
      <vt:lpstr>Tabla 4-5-6-7</vt:lpstr>
      <vt:lpstr>Tabla 8</vt:lpstr>
      <vt:lpstr>Tabla 9</vt:lpstr>
      <vt:lpstr>Tabla 10-11-12-13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Arancibia Calderon</dc:creator>
  <cp:lastModifiedBy>Claudia Arancibia Calderon</cp:lastModifiedBy>
  <cp:lastPrinted>2025-12-15T18:19:08Z</cp:lastPrinted>
  <dcterms:created xsi:type="dcterms:W3CDTF">2025-11-17T13:21:44Z</dcterms:created>
  <dcterms:modified xsi:type="dcterms:W3CDTF">2025-12-29T18:30:38Z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2025-11-17T15:25:07Z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a7a5ae70-07c3-4e2e-bcda-308d851c6598</vt:lpwstr>
  </property>
  <property fmtid="{D5CDD505-2E9C-101B-9397-08002B2CF9AE}" pid="7" name="MSIP_Label_defa4170-0d19-0005-0004-bc88714345d2_ActionId">
    <vt:lpwstr>b56b0d46-36e8-48a7-90c8-dccd0746d328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